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拉萨市" sheetId="1" r:id="rId1"/>
  </sheets>
  <definedNames>
    <definedName name="_xlnm.Print_Titles" localSheetId="0">'拉萨市'!$3:$4</definedName>
  </definedNames>
  <calcPr fullCalcOnLoad="1"/>
</workbook>
</file>

<file path=xl/sharedStrings.xml><?xml version="1.0" encoding="utf-8"?>
<sst xmlns="http://schemas.openxmlformats.org/spreadsheetml/2006/main" count="93" uniqueCount="80">
  <si>
    <t>城关区2022年脱贫攻坚统筹整合资金项目投资计划明细表（中期调整）</t>
  </si>
  <si>
    <t>填报单位：城关区委农村工作领导小组（区委实施乡村振兴战略领导小组）办公室</t>
  </si>
  <si>
    <t>时间：2022年8月2日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</si>
  <si>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</si>
  <si>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</si>
  <si>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</si>
  <si>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</si>
  <si>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</si>
  <si>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</si>
  <si>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
责任人</t>
  </si>
  <si>
    <t>开工时间</t>
  </si>
  <si>
    <t>预计
竣工
时间</t>
  </si>
  <si>
    <t>财政资金来源及金额</t>
  </si>
  <si>
    <t>投资计划(万元)</t>
  </si>
  <si>
    <t>项目效益</t>
  </si>
  <si>
    <t>备注</t>
  </si>
  <si>
    <t>补充说明</t>
  </si>
  <si>
    <t>资金来源名称</t>
  </si>
  <si>
    <t>金额
(万元)</t>
  </si>
  <si>
    <t>总投资</t>
  </si>
  <si>
    <t>中央财政资金</t>
  </si>
  <si>
    <t>自治区财政资金</t>
  </si>
  <si>
    <t>地（市）级资金</t>
  </si>
  <si>
    <t>县本级资金</t>
  </si>
  <si>
    <t>援藏资金</t>
  </si>
  <si>
    <t>银行
贷款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</si>
  <si>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</si>
  <si>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</si>
  <si>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</si>
  <si>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</si>
  <si>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</si>
  <si>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</si>
  <si>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</si>
  <si>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行次</t>
  </si>
  <si>
    <r>
      <t>合计 5</t>
    </r>
    <r>
      <rPr>
        <b/>
        <sz val="10"/>
        <color indexed="8"/>
        <rFont val="宋体"/>
        <family val="0"/>
      </rPr>
      <t xml:space="preserve"> 项</t>
    </r>
  </si>
  <si>
    <r>
      <t>（一）生产发展(含产业项目)类（</t>
    </r>
    <r>
      <rPr>
        <b/>
        <sz val="9"/>
        <color indexed="8"/>
        <rFont val="宋体"/>
        <family val="0"/>
      </rPr>
      <t>2项）</t>
    </r>
  </si>
  <si>
    <t>城关区蔡公堂街道</t>
  </si>
  <si>
    <t>城关区净土健康产业基础设施改造提升项目（一期）</t>
  </si>
  <si>
    <t>蔡公堂街道白定村</t>
  </si>
  <si>
    <t>重建两座钢筋混凝土化粪池，单座容积8445立方米，牛舍室外活动场地整改22080平方米，对挤奶厅、干草棚墙体进行维修等。</t>
  </si>
  <si>
    <t>城关区农业农村局</t>
  </si>
  <si>
    <t>边巴次仁</t>
  </si>
  <si>
    <t>2022年9月</t>
  </si>
  <si>
    <t>2022年12月</t>
  </si>
  <si>
    <t>中央财政少数民族发展资金559.86万元
中央财政巩固拓展脱贫攻坚成果和乡村振兴任务资金467.94万元，
自治区财政少数民族发展资金220.2万元
县(区)本级财政衔接乡村振兴补助资金300万元</t>
  </si>
  <si>
    <t>调整项目</t>
  </si>
  <si>
    <t>因该项目为城关区产业项目，受益对象从整个城关区的角度写。预计受益对象为城关区十三五建档立卡脱贫户（相关数据参考今年年初乳制品项目兑现的资金情况），总体受益对象中增加高标准奶牛养殖中心就业人数43人</t>
  </si>
  <si>
    <t>城关区蔡公堂街道、城关区纳金街道</t>
  </si>
  <si>
    <t>城关区净土健康产业基础设施改造提升项目（二期）</t>
  </si>
  <si>
    <t>蔡公堂街道白定村、纳金街道嘎巴村</t>
  </si>
  <si>
    <t>在嘎巴生态牧场原址新增总建筑面积约1659平方米的3个铁皮遮阳棚；对亨通物流园污水管网改造约2348米等。</t>
  </si>
  <si>
    <t>中央财政巩固拓展脱贫攻坚成果和乡村振兴任务资金773.2万元
自治区财政巩固拓展脱贫攻坚成果和乡村振兴任务资金27.1万元
县(区)本级财政衔接乡村振兴补助资金130万元</t>
  </si>
  <si>
    <t>因该项目为城关区产业项目，受益对象从整个城关区的角度写。预计受益对象为城关区十三五建档立卡脱贫户（相关数据参考今年年初乳制品项目兑现的资金情况）；总体受益对象中增加嘎巴生态牧场就业人数35人，乳制品加工厂就业人数76人</t>
  </si>
  <si>
    <t>（二）巩固提升(人居环境整治)类（2项）</t>
  </si>
  <si>
    <t>城关区娘热街道</t>
  </si>
  <si>
    <t>城关区娘热街道加尔西村人居环境整治项目</t>
  </si>
  <si>
    <t>娘热街道加尔西村</t>
  </si>
  <si>
    <t>实施路面及路基改造约28767.3㎡；新建公共卫生间、垃圾房及其他附属工程，提升村居整体基础设施水平。</t>
  </si>
  <si>
    <t>城关区乡村振兴局</t>
  </si>
  <si>
    <t>次仁卓嘎</t>
  </si>
  <si>
    <t>2022年
6月22日</t>
  </si>
  <si>
    <t>中央财政巩固拓展脱贫攻坚成果和乡村振兴任务资金1059.86万元
自治区财政巩固拓展脱贫攻坚成果和乡村振兴任务资金829.9万元
市级财政衔接乡村振兴补助资金300万元
县(区)本级财政衔接乡村振兴补助资金610.24万元</t>
  </si>
  <si>
    <t>资金结构调整项目</t>
  </si>
  <si>
    <t>受益脱贫人口为加尔西十二五十三五脱贫群众</t>
  </si>
  <si>
    <t>城关区夺底街道</t>
  </si>
  <si>
    <t>城关区夺底街道洛欧村人居环境整治提升项目（三期）</t>
  </si>
  <si>
    <t>夺底街道洛欧村</t>
  </si>
  <si>
    <t>实施巷道硬化5361.31平方米，排水沟清理疏通1395米，并实施给水、污水、雨水等附属工程。</t>
  </si>
  <si>
    <t>旦增罗布</t>
  </si>
  <si>
    <t>中央财政巩固拓展脱贫攻坚成果和乡村振兴任务资金750万元; 
自治区财政巩固拓展脱贫攻坚成果和乡村振兴任务资金70万元                   
城关区财政衔接乡村振兴补助资金230万元。</t>
  </si>
  <si>
    <t>增量资金支持项目资金结构调整项目</t>
  </si>
  <si>
    <t>受益脱贫户数和人数为洛欧村十二五十三五脱贫群众</t>
  </si>
  <si>
    <t>（三）整村推进类（1项）</t>
  </si>
  <si>
    <t>城关区纳金街道</t>
  </si>
  <si>
    <t>城关区纳金街道嘎巴乡村振兴示范村建设项目</t>
  </si>
  <si>
    <t>纳金街道嘎巴村</t>
  </si>
  <si>
    <t>实施道路改造工程24093.88平方米，农户厕所改造，村容村貌提升及其他基础设施附属工程。</t>
  </si>
  <si>
    <t>2022年6月10日</t>
  </si>
  <si>
    <t>中央财政巩固拓展脱贫攻坚成果和乡村振兴任务资金1949万元
自治区财政巩固拓展脱贫攻坚成果和乡村振兴任务资金773万元
自治区财政少数民族发展资金180万元
市级财政衔接乡村振兴补助资金400.5万元
县(区)本级财政衔接乡村振兴补助资金969.2万元</t>
  </si>
  <si>
    <t>受益群众包含十二五十三五群众共计35户128人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</si>
</sst>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仿宋"/>
      <family val="3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仿宋"/>
      <family val="3"/>
    </font>
    <font>
      <b/>
      <sz val="9"/>
      <name val="宋体"/>
      <family val="0"/>
    </font>
    <font>
      <b/>
      <sz val="14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仿宋"/>
      <family val="3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18" fillId="2" borderId="0" applyProtection="0">
      <alignment vertical="center"/>
    </xf>
    <xf numFmtId="44" fontId="0" fillId="0" borderId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4" borderId="1" applyNumberFormat="0" applyAlignment="0" applyProtection="0"/>
    <xf numFmtId="0" fontId="42" fillId="0" borderId="0">
      <alignment vertical="center"/>
      <protection/>
    </xf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0" fillId="6" borderId="1" applyProtection="0">
      <alignment vertical="center"/>
    </xf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0" borderId="0">
      <alignment vertical="center"/>
      <protection/>
    </xf>
    <xf numFmtId="0" fontId="25" fillId="0" borderId="0" applyNumberFormat="0" applyFill="0" applyBorder="0" applyAlignment="0" applyProtection="0"/>
    <xf numFmtId="0" fontId="42" fillId="0" borderId="0">
      <alignment vertical="center"/>
      <protection/>
    </xf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8" fillId="0" borderId="0" applyProtection="0">
      <alignment vertical="center"/>
    </xf>
    <xf numFmtId="9" fontId="43" fillId="0" borderId="0" applyFont="0" applyFill="0" applyBorder="0" applyAlignment="0" applyProtection="0"/>
    <xf numFmtId="0" fontId="22" fillId="10" borderId="0" applyNumberFormat="0" applyBorder="0" applyAlignment="0" applyProtection="0"/>
    <xf numFmtId="0" fontId="26" fillId="0" borderId="5" applyNumberFormat="0" applyFill="0" applyAlignment="0" applyProtection="0"/>
    <xf numFmtId="0" fontId="22" fillId="11" borderId="0" applyNumberFormat="0" applyBorder="0" applyAlignment="0" applyProtection="0"/>
    <xf numFmtId="0" fontId="31" fillId="12" borderId="6" applyNumberFormat="0" applyAlignment="0" applyProtection="0"/>
    <xf numFmtId="0" fontId="20" fillId="12" borderId="1" applyNumberFormat="0" applyAlignment="0" applyProtection="0"/>
    <xf numFmtId="0" fontId="32" fillId="13" borderId="7" applyNumberFormat="0" applyAlignment="0" applyProtection="0"/>
    <xf numFmtId="0" fontId="18" fillId="4" borderId="0" applyProtection="0">
      <alignment vertical="center"/>
    </xf>
    <xf numFmtId="0" fontId="18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8" applyNumberFormat="0" applyFill="0" applyAlignment="0" applyProtection="0"/>
    <xf numFmtId="0" fontId="18" fillId="15" borderId="0" applyProtection="0">
      <alignment vertical="center"/>
    </xf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16" borderId="0" applyNumberFormat="0" applyBorder="0" applyAlignment="0" applyProtection="0"/>
    <xf numFmtId="0" fontId="18" fillId="2" borderId="0" applyNumberFormat="0" applyBorder="0" applyAlignment="0" applyProtection="0"/>
    <xf numFmtId="0" fontId="2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22" fillId="4" borderId="0" applyProtection="0">
      <alignment vertical="center"/>
    </xf>
    <xf numFmtId="0" fontId="18" fillId="4" borderId="0" applyProtection="0">
      <alignment vertical="center"/>
    </xf>
    <xf numFmtId="0" fontId="18" fillId="7" borderId="0" applyNumberFormat="0" applyBorder="0" applyAlignment="0" applyProtection="0"/>
    <xf numFmtId="0" fontId="31" fillId="6" borderId="6" applyProtection="0">
      <alignment vertical="center"/>
    </xf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18" fillId="0" borderId="0">
      <alignment/>
      <protection locked="0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16" borderId="0" applyProtection="0">
      <alignment vertical="center"/>
    </xf>
    <xf numFmtId="0" fontId="18" fillId="23" borderId="0" applyNumberFormat="0" applyBorder="0" applyAlignment="0" applyProtection="0"/>
    <xf numFmtId="0" fontId="22" fillId="19" borderId="0" applyProtection="0">
      <alignment vertical="center"/>
    </xf>
    <xf numFmtId="0" fontId="22" fillId="24" borderId="0" applyNumberFormat="0" applyBorder="0" applyAlignment="0" applyProtection="0"/>
    <xf numFmtId="0" fontId="18" fillId="3" borderId="0" applyProtection="0">
      <alignment vertical="center"/>
    </xf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Protection="0">
      <alignment vertical="center"/>
    </xf>
    <xf numFmtId="0" fontId="0" fillId="0" borderId="0">
      <alignment vertical="center"/>
      <protection/>
    </xf>
    <xf numFmtId="0" fontId="18" fillId="8" borderId="0" applyProtection="0">
      <alignment vertical="center"/>
    </xf>
    <xf numFmtId="0" fontId="18" fillId="18" borderId="0" applyProtection="0">
      <alignment vertical="center"/>
    </xf>
    <xf numFmtId="0" fontId="18" fillId="12" borderId="0" applyProtection="0">
      <alignment vertical="center"/>
    </xf>
    <xf numFmtId="0" fontId="22" fillId="15" borderId="0" applyProtection="0">
      <alignment vertical="center"/>
    </xf>
    <xf numFmtId="0" fontId="0" fillId="0" borderId="0">
      <alignment vertical="center"/>
      <protection/>
    </xf>
    <xf numFmtId="0" fontId="22" fillId="9" borderId="0" applyProtection="0">
      <alignment vertical="center"/>
    </xf>
    <xf numFmtId="0" fontId="22" fillId="12" borderId="0" applyProtection="0">
      <alignment vertical="center"/>
    </xf>
    <xf numFmtId="0" fontId="22" fillId="19" borderId="0" applyProtection="0">
      <alignment vertical="center"/>
    </xf>
    <xf numFmtId="9" fontId="0" fillId="0" borderId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 locked="0"/>
    </xf>
    <xf numFmtId="0" fontId="37" fillId="0" borderId="10" applyProtection="0">
      <alignment vertical="center"/>
    </xf>
    <xf numFmtId="0" fontId="38" fillId="0" borderId="10" applyProtection="0">
      <alignment vertical="center"/>
    </xf>
    <xf numFmtId="0" fontId="0" fillId="0" borderId="0" applyBorder="0">
      <alignment/>
      <protection/>
    </xf>
    <xf numFmtId="0" fontId="39" fillId="0" borderId="11" applyProtection="0">
      <alignment vertical="center"/>
    </xf>
    <xf numFmtId="0" fontId="39" fillId="0" borderId="0" applyProtection="0">
      <alignment vertical="center"/>
    </xf>
    <xf numFmtId="0" fontId="40" fillId="0" borderId="0" applyProtection="0">
      <alignment vertical="center"/>
    </xf>
    <xf numFmtId="0" fontId="36" fillId="9" borderId="0" applyProtection="0">
      <alignment vertical="center"/>
    </xf>
    <xf numFmtId="0" fontId="21" fillId="7" borderId="0" applyNumberFormat="0" applyBorder="0" applyAlignment="0" applyProtection="0"/>
    <xf numFmtId="0" fontId="18" fillId="0" borderId="0">
      <alignment vertical="center"/>
      <protection/>
    </xf>
    <xf numFmtId="0" fontId="21" fillId="7" borderId="0" applyProtection="0">
      <alignment vertical="center"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44" fillId="0" borderId="0">
      <alignment vertical="center"/>
      <protection/>
    </xf>
    <xf numFmtId="0" fontId="18" fillId="0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 applyProtection="0">
      <alignment/>
    </xf>
    <xf numFmtId="0" fontId="42" fillId="0" borderId="0">
      <alignment/>
      <protection/>
    </xf>
    <xf numFmtId="0" fontId="18" fillId="0" borderId="0" applyProtection="0">
      <alignment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Protection="0">
      <alignment/>
    </xf>
    <xf numFmtId="0" fontId="0" fillId="0" borderId="0">
      <alignment/>
      <protection/>
    </xf>
    <xf numFmtId="0" fontId="22" fillId="23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8" fillId="8" borderId="2" applyProtection="0">
      <alignment vertical="center"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 applyProtection="0">
      <alignment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18" fillId="0" borderId="0" applyProtection="0">
      <alignment vertical="center"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8" fillId="0" borderId="0" applyProtection="0">
      <alignment vertical="center"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41" fillId="0" borderId="0" applyProtection="0">
      <alignment/>
    </xf>
    <xf numFmtId="0" fontId="23" fillId="0" borderId="0">
      <alignment vertical="center"/>
      <protection/>
    </xf>
    <xf numFmtId="0" fontId="35" fillId="3" borderId="0" applyProtection="0">
      <alignment vertical="center"/>
    </xf>
    <xf numFmtId="0" fontId="35" fillId="3" borderId="0" applyProtection="0">
      <alignment vertical="center"/>
    </xf>
    <xf numFmtId="0" fontId="34" fillId="0" borderId="12" applyProtection="0">
      <alignment vertical="center"/>
    </xf>
    <xf numFmtId="0" fontId="32" fillId="13" borderId="7" applyProtection="0">
      <alignment vertical="center"/>
    </xf>
    <xf numFmtId="0" fontId="28" fillId="0" borderId="0" applyProtection="0">
      <alignment vertical="center"/>
    </xf>
    <xf numFmtId="0" fontId="25" fillId="0" borderId="0" applyProtection="0">
      <alignment vertical="center"/>
    </xf>
    <xf numFmtId="0" fontId="33" fillId="0" borderId="8" applyProtection="0">
      <alignment vertical="center"/>
    </xf>
    <xf numFmtId="0" fontId="22" fillId="21" borderId="0" applyProtection="0">
      <alignment vertical="center"/>
    </xf>
    <xf numFmtId="0" fontId="22" fillId="22" borderId="0" applyProtection="0">
      <alignment vertical="center"/>
    </xf>
    <xf numFmtId="0" fontId="22" fillId="13" borderId="0" applyProtection="0">
      <alignment vertical="center"/>
    </xf>
    <xf numFmtId="0" fontId="19" fillId="4" borderId="1" applyProtection="0">
      <alignment vertical="center"/>
    </xf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213" applyNumberFormat="1" applyFont="1" applyFill="1" applyBorder="1" applyAlignment="1">
      <alignment horizontal="center" vertical="center" wrapText="1"/>
      <protection/>
    </xf>
    <xf numFmtId="176" fontId="5" fillId="0" borderId="0" xfId="213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7" fillId="25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8" fillId="26" borderId="20" xfId="0" applyNumberFormat="1" applyFont="1" applyFill="1" applyBorder="1" applyAlignment="1">
      <alignment horizontal="center" vertical="center" wrapText="1"/>
    </xf>
    <xf numFmtId="0" fontId="48" fillId="26" borderId="21" xfId="0" applyNumberFormat="1" applyFont="1" applyFill="1" applyBorder="1" applyAlignment="1">
      <alignment horizontal="center" vertical="center" wrapText="1"/>
    </xf>
    <xf numFmtId="0" fontId="48" fillId="26" borderId="22" xfId="0" applyNumberFormat="1" applyFont="1" applyFill="1" applyBorder="1" applyAlignment="1">
      <alignment horizontal="center" vertical="center" wrapText="1"/>
    </xf>
    <xf numFmtId="0" fontId="48" fillId="26" borderId="19" xfId="0" applyNumberFormat="1" applyFont="1" applyFill="1" applyBorder="1" applyAlignment="1">
      <alignment horizontal="center" vertical="center" wrapText="1"/>
    </xf>
    <xf numFmtId="0" fontId="49" fillId="25" borderId="19" xfId="0" applyNumberFormat="1" applyFont="1" applyFill="1" applyBorder="1" applyAlignment="1">
      <alignment horizontal="center" vertical="center" wrapText="1"/>
    </xf>
    <xf numFmtId="0" fontId="49" fillId="25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justify" vertical="center" wrapText="1"/>
    </xf>
    <xf numFmtId="49" fontId="49" fillId="25" borderId="19" xfId="0" applyNumberFormat="1" applyFont="1" applyFill="1" applyBorder="1" applyAlignment="1">
      <alignment horizontal="center" vertical="center" wrapText="1"/>
    </xf>
    <xf numFmtId="0" fontId="10" fillId="26" borderId="20" xfId="0" applyNumberFormat="1" applyFont="1" applyFill="1" applyBorder="1" applyAlignment="1">
      <alignment horizontal="center" vertical="center" wrapText="1"/>
    </xf>
    <xf numFmtId="0" fontId="10" fillId="26" borderId="21" xfId="0" applyNumberFormat="1" applyFont="1" applyFill="1" applyBorder="1" applyAlignment="1">
      <alignment horizontal="center" vertical="center" wrapText="1"/>
    </xf>
    <xf numFmtId="0" fontId="10" fillId="26" borderId="22" xfId="0" applyNumberFormat="1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6" borderId="19" xfId="0" applyNumberFormat="1" applyFont="1" applyFill="1" applyBorder="1" applyAlignment="1">
      <alignment horizontal="center" vertical="center" wrapText="1"/>
    </xf>
    <xf numFmtId="49" fontId="4" fillId="26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" fontId="5" fillId="0" borderId="0" xfId="213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77" fontId="50" fillId="25" borderId="19" xfId="0" applyNumberFormat="1" applyFont="1" applyFill="1" applyBorder="1" applyAlignment="1">
      <alignment horizontal="center" vertical="center" wrapText="1"/>
    </xf>
    <xf numFmtId="177" fontId="50" fillId="26" borderId="19" xfId="129" applyNumberFormat="1" applyFont="1" applyFill="1" applyBorder="1" applyAlignment="1">
      <alignment horizontal="center" vertical="center" wrapText="1"/>
      <protection/>
    </xf>
    <xf numFmtId="177" fontId="50" fillId="25" borderId="19" xfId="129" applyNumberFormat="1" applyFont="1" applyFill="1" applyBorder="1" applyAlignment="1">
      <alignment horizontal="center" vertical="center" wrapText="1"/>
      <protection/>
    </xf>
    <xf numFmtId="177" fontId="13" fillId="25" borderId="19" xfId="129" applyNumberFormat="1" applyFont="1" applyFill="1" applyBorder="1" applyAlignment="1">
      <alignment horizontal="center" vertical="center" wrapText="1"/>
      <protection/>
    </xf>
    <xf numFmtId="177" fontId="51" fillId="25" borderId="19" xfId="129" applyNumberFormat="1" applyFont="1" applyFill="1" applyBorder="1" applyAlignment="1">
      <alignment horizontal="center" vertical="center" wrapText="1"/>
      <protection/>
    </xf>
    <xf numFmtId="177" fontId="13" fillId="26" borderId="19" xfId="0" applyNumberFormat="1" applyFont="1" applyFill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 wrapText="1"/>
    </xf>
    <xf numFmtId="177" fontId="50" fillId="0" borderId="19" xfId="129" applyNumberFormat="1" applyFont="1" applyFill="1" applyBorder="1" applyAlignment="1">
      <alignment horizontal="center" vertical="center" wrapText="1"/>
      <protection/>
    </xf>
    <xf numFmtId="179" fontId="50" fillId="0" borderId="19" xfId="129" applyNumberFormat="1" applyFont="1" applyFill="1" applyBorder="1" applyAlignment="1">
      <alignment horizontal="center" vertical="center" wrapText="1"/>
      <protection/>
    </xf>
    <xf numFmtId="177" fontId="15" fillId="0" borderId="19" xfId="0" applyNumberFormat="1" applyFont="1" applyFill="1" applyBorder="1" applyAlignment="1">
      <alignment horizontal="center" vertical="center" wrapText="1"/>
    </xf>
    <xf numFmtId="177" fontId="15" fillId="0" borderId="19" xfId="127" applyNumberFormat="1" applyFont="1" applyFill="1" applyBorder="1" applyAlignment="1" applyProtection="1">
      <alignment horizontal="center" vertical="center" wrapText="1"/>
      <protection/>
    </xf>
    <xf numFmtId="179" fontId="13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2" fillId="25" borderId="19" xfId="0" applyNumberFormat="1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179" fontId="4" fillId="26" borderId="19" xfId="0" applyNumberFormat="1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</cellXfs>
  <cellStyles count="213">
    <cellStyle name="Normal" xfId="0"/>
    <cellStyle name="Currency [0]" xfId="15"/>
    <cellStyle name="常规 268" xfId="16"/>
    <cellStyle name="20% - 强调文字颜色 1 2" xfId="17"/>
    <cellStyle name="Currency" xfId="18"/>
    <cellStyle name="常规 44" xfId="19"/>
    <cellStyle name="常规 39" xfId="20"/>
    <cellStyle name="20% - 强调文字颜色 3" xfId="21"/>
    <cellStyle name="输入" xfId="22"/>
    <cellStyle name="常规 255" xfId="23"/>
    <cellStyle name="Comma [0]" xfId="24"/>
    <cellStyle name="40% - 强调文字颜色 3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警告文本" xfId="35"/>
    <cellStyle name="常规 245" xfId="36"/>
    <cellStyle name="60% - 强调文字颜色 2" xfId="37"/>
    <cellStyle name="标题 4" xfId="38"/>
    <cellStyle name="标题" xfId="39"/>
    <cellStyle name="解释性文本" xfId="40"/>
    <cellStyle name="标题 1" xfId="41"/>
    <cellStyle name="标题 2" xfId="42"/>
    <cellStyle name="常规 20 15 3 2" xfId="43"/>
    <cellStyle name="百分比 5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60% - 强调文字颜色 4 2" xfId="63"/>
    <cellStyle name="20% - 着色 2 3" xfId="64"/>
    <cellStyle name="20% - 强调文字颜色 2" xfId="65"/>
    <cellStyle name="输出 2" xfId="66"/>
    <cellStyle name="40% - 强调文字颜色 2" xfId="67"/>
    <cellStyle name="常规 215" xfId="68"/>
    <cellStyle name="强调文字颜色 3" xfId="69"/>
    <cellStyle name="强调文字颜色 4" xfId="70"/>
    <cellStyle name="常规 47 2 2 2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着色 6 3" xfId="80"/>
    <cellStyle name="60% - 强调文字颜色 6" xfId="81"/>
    <cellStyle name="40% - 强调文字颜色 6 2" xfId="82"/>
    <cellStyle name="60% - 强调文字颜色 6 3" xfId="83"/>
    <cellStyle name="常规 3 2 5" xfId="84"/>
    <cellStyle name="20% - 强调文字颜色 3 2" xfId="85"/>
    <cellStyle name="常规 3" xfId="86"/>
    <cellStyle name="20% - 强调文字颜色 4 2" xfId="87"/>
    <cellStyle name="20% - 强调文字颜色 5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6 2" xfId="94"/>
    <cellStyle name="百分比 2" xfId="95"/>
    <cellStyle name="常规 51" xfId="96"/>
    <cellStyle name="常规 46" xfId="97"/>
    <cellStyle name="常规 2 2 6" xfId="98"/>
    <cellStyle name="标题 1 2" xfId="99"/>
    <cellStyle name="标题 2 2" xfId="100"/>
    <cellStyle name="常规 2 2 2 2 4" xfId="101"/>
    <cellStyle name="标题 3 2" xfId="102"/>
    <cellStyle name="标题 4 2" xfId="103"/>
    <cellStyle name="标题 5" xfId="104"/>
    <cellStyle name="差 2" xfId="105"/>
    <cellStyle name="差 3" xfId="106"/>
    <cellStyle name="常规 3 6" xfId="107"/>
    <cellStyle name="差188项目方案(“十一五”全口径截止12月底执行情况） 32 2" xfId="108"/>
    <cellStyle name="常规 10" xfId="109"/>
    <cellStyle name="常规 11" xfId="110"/>
    <cellStyle name="常规 10 10" xfId="111"/>
    <cellStyle name="常规 10 2" xfId="112"/>
    <cellStyle name="常规 10 2 2" xfId="113"/>
    <cellStyle name="常规 10 2 11" xfId="114"/>
    <cellStyle name="常规 10 2 2 2" xfId="115"/>
    <cellStyle name="常规 10 2 3 2" xfId="116"/>
    <cellStyle name="常规 10 3" xfId="117"/>
    <cellStyle name="常规 11 2 2" xfId="118"/>
    <cellStyle name="常规 13" xfId="119"/>
    <cellStyle name="常规 13 2" xfId="120"/>
    <cellStyle name="常规 14 9" xfId="121"/>
    <cellStyle name="常规 16 8" xfId="122"/>
    <cellStyle name="常规 16" xfId="123"/>
    <cellStyle name="常规 17" xfId="124"/>
    <cellStyle name="常规 18" xfId="125"/>
    <cellStyle name="常规 18 3" xfId="126"/>
    <cellStyle name="常规 2" xfId="127"/>
    <cellStyle name="常规 2 10 2" xfId="128"/>
    <cellStyle name="常规_Sheet1" xfId="129"/>
    <cellStyle name="常规 2 12" xfId="130"/>
    <cellStyle name="常规 2 13" xfId="131"/>
    <cellStyle name="常规 2 2" xfId="132"/>
    <cellStyle name="常规 42" xfId="133"/>
    <cellStyle name="常规 2 2 2" xfId="134"/>
    <cellStyle name="常规 42 2" xfId="135"/>
    <cellStyle name="常规 2 2 2 2" xfId="136"/>
    <cellStyle name="常规 2 2 2 2 2" xfId="137"/>
    <cellStyle name="常规 2 2 2 2 3" xfId="138"/>
    <cellStyle name="常规 2 2 2 2 3 2" xfId="139"/>
    <cellStyle name="常规 2 2 2 2 5" xfId="140"/>
    <cellStyle name="常规 2 2 2 2 6" xfId="141"/>
    <cellStyle name="常规 261" xfId="142"/>
    <cellStyle name="常规 256" xfId="143"/>
    <cellStyle name="常规 2 2 3 2" xfId="144"/>
    <cellStyle name="常规 262" xfId="145"/>
    <cellStyle name="常规 257" xfId="146"/>
    <cellStyle name="常规 2 2 3 3" xfId="147"/>
    <cellStyle name="常规 2 3" xfId="148"/>
    <cellStyle name="常规 2 3 2 2 2" xfId="149"/>
    <cellStyle name="强调文字颜色 4 2" xfId="150"/>
    <cellStyle name="常规 2 5" xfId="151"/>
    <cellStyle name="常规 212" xfId="152"/>
    <cellStyle name="常规 230" xfId="153"/>
    <cellStyle name="常规 231" xfId="154"/>
    <cellStyle name="常规 232" xfId="155"/>
    <cellStyle name="常规 233" xfId="156"/>
    <cellStyle name="常规 234" xfId="157"/>
    <cellStyle name="常规 240" xfId="158"/>
    <cellStyle name="常规 235" xfId="159"/>
    <cellStyle name="常规 236" xfId="160"/>
    <cellStyle name="注释 2" xfId="161"/>
    <cellStyle name="常规 242" xfId="162"/>
    <cellStyle name="常规 237" xfId="163"/>
    <cellStyle name="常规 243" xfId="164"/>
    <cellStyle name="常规 238" xfId="165"/>
    <cellStyle name="常规 6 4" xfId="166"/>
    <cellStyle name="常规 244" xfId="167"/>
    <cellStyle name="常规 239" xfId="168"/>
    <cellStyle name="常规 6 6" xfId="169"/>
    <cellStyle name="常规 251" xfId="170"/>
    <cellStyle name="常规 246" xfId="171"/>
    <cellStyle name="常规 252" xfId="172"/>
    <cellStyle name="常规 247" xfId="173"/>
    <cellStyle name="常规 253" xfId="174"/>
    <cellStyle name="常规 254" xfId="175"/>
    <cellStyle name="常规 263" xfId="176"/>
    <cellStyle name="常规 258" xfId="177"/>
    <cellStyle name="常规 259" xfId="178"/>
    <cellStyle name="常规 265" xfId="179"/>
    <cellStyle name="常规 266" xfId="180"/>
    <cellStyle name="常规 267" xfId="181"/>
    <cellStyle name="常规 269" xfId="182"/>
    <cellStyle name="常规 29" xfId="183"/>
    <cellStyle name="常规 29 2 2" xfId="184"/>
    <cellStyle name="常规 3 2" xfId="185"/>
    <cellStyle name="常规 3 2 2" xfId="186"/>
    <cellStyle name="常规 3 2 2 3" xfId="187"/>
    <cellStyle name="常规 3 7" xfId="188"/>
    <cellStyle name="常规 4" xfId="189"/>
    <cellStyle name="常规 4 2" xfId="190"/>
    <cellStyle name="常规 4 2 2 2 5 2 6 3 2" xfId="191"/>
    <cellStyle name="常规 4 4" xfId="192"/>
    <cellStyle name="常规 40" xfId="193"/>
    <cellStyle name="常规 40 2" xfId="194"/>
    <cellStyle name="常规 41" xfId="195"/>
    <cellStyle name="常规 43" xfId="196"/>
    <cellStyle name="常规 50" xfId="197"/>
    <cellStyle name="常规 45" xfId="198"/>
    <cellStyle name="常规 47" xfId="199"/>
    <cellStyle name="常规 48" xfId="200"/>
    <cellStyle name="常规 54" xfId="201"/>
    <cellStyle name="常规 49" xfId="202"/>
    <cellStyle name="常规 53 6" xfId="203"/>
    <cellStyle name="常规 61" xfId="204"/>
    <cellStyle name="常规 56" xfId="205"/>
    <cellStyle name="常规 58" xfId="206"/>
    <cellStyle name="常规 6 9 2 6 2 2" xfId="207"/>
    <cellStyle name="常规 60" xfId="208"/>
    <cellStyle name="常规 62" xfId="209"/>
    <cellStyle name="常规 7" xfId="210"/>
    <cellStyle name="常规 7 2" xfId="211"/>
    <cellStyle name="常规 9" xfId="212"/>
    <cellStyle name="常规_Sheet1_2" xfId="213"/>
    <cellStyle name="常规项目投入明细8" xfId="214"/>
    <cellStyle name="超链接 2" xfId="215"/>
    <cellStyle name="好 2" xfId="216"/>
    <cellStyle name="好2007年人员分部门统计表 2 2Sheet1" xfId="217"/>
    <cellStyle name="汇总 2" xfId="218"/>
    <cellStyle name="检查单元格 2" xfId="219"/>
    <cellStyle name="解释性文本 2" xfId="220"/>
    <cellStyle name="警告文本 2" xfId="221"/>
    <cellStyle name="链接单元格 2" xfId="222"/>
    <cellStyle name="强调文字颜色 1 2" xfId="223"/>
    <cellStyle name="强调文字颜色 2 2" xfId="224"/>
    <cellStyle name="强调文字颜色 3 2" xfId="225"/>
    <cellStyle name="输入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15</xdr:row>
      <xdr:rowOff>0</xdr:rowOff>
    </xdr:from>
    <xdr:to>
      <xdr:col>14</xdr:col>
      <xdr:colOff>38100</xdr:colOff>
      <xdr:row>16</xdr:row>
      <xdr:rowOff>9525</xdr:rowOff>
    </xdr:to>
    <xdr:pic>
      <xdr:nvPicPr>
        <xdr:cNvPr id="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23539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15</xdr:row>
      <xdr:rowOff>0</xdr:rowOff>
    </xdr:from>
    <xdr:to>
      <xdr:col>15</xdr:col>
      <xdr:colOff>266700</xdr:colOff>
      <xdr:row>16</xdr:row>
      <xdr:rowOff>9525</xdr:rowOff>
    </xdr:to>
    <xdr:pic>
      <xdr:nvPicPr>
        <xdr:cNvPr id="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123539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</xdr:colOff>
      <xdr:row>16</xdr:row>
      <xdr:rowOff>9525</xdr:rowOff>
    </xdr:to>
    <xdr:pic>
      <xdr:nvPicPr>
        <xdr:cNvPr id="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23539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15</xdr:row>
      <xdr:rowOff>0</xdr:rowOff>
    </xdr:from>
    <xdr:to>
      <xdr:col>18</xdr:col>
      <xdr:colOff>38100</xdr:colOff>
      <xdr:row>16</xdr:row>
      <xdr:rowOff>9525</xdr:rowOff>
    </xdr:to>
    <xdr:pic>
      <xdr:nvPicPr>
        <xdr:cNvPr id="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9775" y="123539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70" zoomScaleNormal="70" zoomScaleSheetLayoutView="80" workbookViewId="0" topLeftCell="A1">
      <pane ySplit="7" topLeftCell="A9" activePane="bottomLeft" state="frozen"/>
      <selection pane="bottomLeft" activeCell="J18" sqref="J18"/>
    </sheetView>
  </sheetViews>
  <sheetFormatPr defaultColWidth="9.00390625" defaultRowHeight="14.25"/>
  <cols>
    <col min="1" max="1" width="4.125" style="6" customWidth="1"/>
    <col min="2" max="2" width="5.625" style="6" customWidth="1"/>
    <col min="3" max="3" width="15.625" style="6" customWidth="1"/>
    <col min="4" max="4" width="5.625" style="6" customWidth="1"/>
    <col min="5" max="5" width="32.00390625" style="6" customWidth="1"/>
    <col min="6" max="6" width="6.625" style="6" customWidth="1"/>
    <col min="7" max="7" width="7.625" style="6" customWidth="1"/>
    <col min="8" max="9" width="5.625" style="6" customWidth="1"/>
    <col min="10" max="10" width="17.625" style="6" customWidth="1"/>
    <col min="11" max="11" width="9.625" style="7" customWidth="1"/>
    <col min="12" max="24" width="8.625" style="7" customWidth="1"/>
    <col min="25" max="25" width="18.125" style="6" customWidth="1"/>
    <col min="26" max="26" width="24.375" style="8" customWidth="1"/>
    <col min="27" max="16384" width="9.00390625" style="8" customWidth="1"/>
  </cols>
  <sheetData>
    <row r="1" spans="1:25" ht="55.5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"/>
    </row>
    <row r="2" spans="1:25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50"/>
      <c r="U2" s="50"/>
      <c r="V2" s="50"/>
      <c r="W2" s="51" t="s">
        <v>2</v>
      </c>
      <c r="X2" s="51"/>
      <c r="Y2" s="51"/>
    </row>
    <row r="3" spans="1:26" ht="27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41" t="s">
        <v>11</v>
      </c>
      <c r="J3" s="13" t="s">
        <v>12</v>
      </c>
      <c r="K3" s="13"/>
      <c r="L3" s="13" t="s">
        <v>13</v>
      </c>
      <c r="M3" s="13"/>
      <c r="N3" s="13"/>
      <c r="O3" s="13"/>
      <c r="P3" s="13"/>
      <c r="Q3" s="13"/>
      <c r="R3" s="13"/>
      <c r="S3" s="13"/>
      <c r="T3" s="52" t="s">
        <v>14</v>
      </c>
      <c r="U3" s="53"/>
      <c r="V3" s="53"/>
      <c r="W3" s="53"/>
      <c r="X3" s="54"/>
      <c r="Y3" s="64" t="s">
        <v>15</v>
      </c>
      <c r="Z3" s="64" t="s">
        <v>16</v>
      </c>
    </row>
    <row r="4" spans="1:26" s="1" customFormat="1" ht="27" customHeight="1">
      <c r="A4" s="14"/>
      <c r="B4" s="15"/>
      <c r="C4" s="15"/>
      <c r="D4" s="15"/>
      <c r="E4" s="15"/>
      <c r="F4" s="15"/>
      <c r="G4" s="15"/>
      <c r="H4" s="15"/>
      <c r="I4" s="42"/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  <c r="P4" s="42" t="s">
        <v>23</v>
      </c>
      <c r="Q4" s="42" t="s">
        <v>24</v>
      </c>
      <c r="R4" s="42" t="s">
        <v>25</v>
      </c>
      <c r="S4" s="55" t="s">
        <v>26</v>
      </c>
      <c r="T4" s="56" t="s">
        <v>27</v>
      </c>
      <c r="U4" s="56" t="s">
        <v>28</v>
      </c>
      <c r="V4" s="56" t="s">
        <v>29</v>
      </c>
      <c r="W4" s="56" t="s">
        <v>30</v>
      </c>
      <c r="X4" s="56"/>
      <c r="Y4" s="65"/>
      <c r="Z4" s="65"/>
    </row>
    <row r="5" spans="1:26" s="2" customFormat="1" ht="27" customHeight="1">
      <c r="A5" s="16"/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57"/>
      <c r="T5" s="58"/>
      <c r="U5" s="58"/>
      <c r="V5" s="58"/>
      <c r="W5" s="56" t="s">
        <v>31</v>
      </c>
      <c r="X5" s="56" t="s">
        <v>32</v>
      </c>
      <c r="Y5" s="66"/>
      <c r="Z5" s="66"/>
    </row>
    <row r="6" spans="1:26" s="3" customFormat="1" ht="30" customHeight="1">
      <c r="A6" s="16" t="s">
        <v>33</v>
      </c>
      <c r="B6" s="17"/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66">
        <v>23</v>
      </c>
      <c r="Z6" s="67"/>
    </row>
    <row r="7" spans="1:26" s="4" customFormat="1" ht="30" customHeight="1">
      <c r="A7" s="18" t="s">
        <v>34</v>
      </c>
      <c r="B7" s="18"/>
      <c r="C7" s="18"/>
      <c r="D7" s="18"/>
      <c r="E7" s="19"/>
      <c r="F7" s="18"/>
      <c r="G7" s="18"/>
      <c r="H7" s="18"/>
      <c r="I7" s="18"/>
      <c r="J7" s="18"/>
      <c r="K7" s="43">
        <f>K8+K11+K14</f>
        <v>10600</v>
      </c>
      <c r="L7" s="43">
        <f aca="true" t="shared" si="0" ref="L7:X7">L8+L11+L14</f>
        <v>10600</v>
      </c>
      <c r="M7" s="43">
        <f t="shared" si="0"/>
        <v>5559.86</v>
      </c>
      <c r="N7" s="43">
        <f t="shared" si="0"/>
        <v>2100.2</v>
      </c>
      <c r="O7" s="43">
        <f t="shared" si="0"/>
        <v>700.5</v>
      </c>
      <c r="P7" s="43">
        <f t="shared" si="0"/>
        <v>2239.44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1930</v>
      </c>
      <c r="V7" s="43">
        <f t="shared" si="0"/>
        <v>6646</v>
      </c>
      <c r="W7" s="43">
        <f t="shared" si="0"/>
        <v>850</v>
      </c>
      <c r="X7" s="43">
        <f t="shared" si="0"/>
        <v>2808</v>
      </c>
      <c r="Y7" s="68"/>
      <c r="Z7" s="69"/>
    </row>
    <row r="8" spans="1:26" s="4" customFormat="1" ht="30" customHeight="1">
      <c r="A8" s="20" t="s">
        <v>35</v>
      </c>
      <c r="B8" s="21"/>
      <c r="C8" s="21"/>
      <c r="D8" s="22"/>
      <c r="E8" s="23"/>
      <c r="F8" s="23"/>
      <c r="G8" s="23"/>
      <c r="H8" s="23"/>
      <c r="I8" s="23"/>
      <c r="J8" s="23"/>
      <c r="K8" s="44">
        <f>K9+K10</f>
        <v>2478.3</v>
      </c>
      <c r="L8" s="44">
        <f aca="true" t="shared" si="1" ref="L8:X8">L9+L10</f>
        <v>2478.3</v>
      </c>
      <c r="M8" s="44">
        <f t="shared" si="1"/>
        <v>1801</v>
      </c>
      <c r="N8" s="44">
        <f t="shared" si="1"/>
        <v>247.29999999999998</v>
      </c>
      <c r="O8" s="44">
        <f t="shared" si="1"/>
        <v>0</v>
      </c>
      <c r="P8" s="44">
        <f t="shared" si="1"/>
        <v>430</v>
      </c>
      <c r="Q8" s="44">
        <f t="shared" si="1"/>
        <v>0</v>
      </c>
      <c r="R8" s="44">
        <f t="shared" si="1"/>
        <v>0</v>
      </c>
      <c r="S8" s="44">
        <f t="shared" si="1"/>
        <v>0</v>
      </c>
      <c r="T8" s="44">
        <f t="shared" si="1"/>
        <v>0</v>
      </c>
      <c r="U8" s="44">
        <f t="shared" si="1"/>
        <v>848</v>
      </c>
      <c r="V8" s="44">
        <f t="shared" si="1"/>
        <v>2412</v>
      </c>
      <c r="W8" s="44">
        <f t="shared" si="1"/>
        <v>694</v>
      </c>
      <c r="X8" s="44">
        <f t="shared" si="1"/>
        <v>2258</v>
      </c>
      <c r="Y8" s="23"/>
      <c r="Z8" s="23"/>
    </row>
    <row r="9" spans="1:26" s="4" customFormat="1" ht="121.5" customHeight="1">
      <c r="A9" s="24">
        <v>1</v>
      </c>
      <c r="B9" s="24" t="s">
        <v>36</v>
      </c>
      <c r="C9" s="24" t="s">
        <v>37</v>
      </c>
      <c r="D9" s="25" t="s">
        <v>38</v>
      </c>
      <c r="E9" s="26" t="s">
        <v>39</v>
      </c>
      <c r="F9" s="25" t="s">
        <v>40</v>
      </c>
      <c r="G9" s="25" t="s">
        <v>41</v>
      </c>
      <c r="H9" s="27" t="s">
        <v>42</v>
      </c>
      <c r="I9" s="27" t="s">
        <v>43</v>
      </c>
      <c r="J9" s="25" t="s">
        <v>44</v>
      </c>
      <c r="K9" s="45">
        <v>1548</v>
      </c>
      <c r="L9" s="46">
        <v>1548</v>
      </c>
      <c r="M9" s="45">
        <v>1027.8</v>
      </c>
      <c r="N9" s="45">
        <v>220.2</v>
      </c>
      <c r="O9" s="47">
        <v>0</v>
      </c>
      <c r="P9" s="45">
        <v>300</v>
      </c>
      <c r="Q9" s="47">
        <v>0</v>
      </c>
      <c r="R9" s="47">
        <v>0</v>
      </c>
      <c r="S9" s="47">
        <v>0</v>
      </c>
      <c r="T9" s="59">
        <v>0</v>
      </c>
      <c r="U9" s="60">
        <v>390</v>
      </c>
      <c r="V9" s="60">
        <v>1172</v>
      </c>
      <c r="W9" s="60">
        <v>347</v>
      </c>
      <c r="X9" s="60">
        <v>1129</v>
      </c>
      <c r="Y9" s="70" t="s">
        <v>45</v>
      </c>
      <c r="Z9" s="71" t="s">
        <v>46</v>
      </c>
    </row>
    <row r="10" spans="1:26" s="4" customFormat="1" ht="112.5" customHeight="1">
      <c r="A10" s="24">
        <v>2</v>
      </c>
      <c r="B10" s="24" t="s">
        <v>47</v>
      </c>
      <c r="C10" s="24" t="s">
        <v>48</v>
      </c>
      <c r="D10" s="25" t="s">
        <v>49</v>
      </c>
      <c r="E10" s="26" t="s">
        <v>50</v>
      </c>
      <c r="F10" s="25" t="s">
        <v>40</v>
      </c>
      <c r="G10" s="25" t="s">
        <v>41</v>
      </c>
      <c r="H10" s="27" t="s">
        <v>42</v>
      </c>
      <c r="I10" s="27" t="s">
        <v>43</v>
      </c>
      <c r="J10" s="25" t="s">
        <v>51</v>
      </c>
      <c r="K10" s="45">
        <v>930.3</v>
      </c>
      <c r="L10" s="46">
        <v>930.3</v>
      </c>
      <c r="M10" s="45">
        <v>773.2</v>
      </c>
      <c r="N10" s="45">
        <v>27.1</v>
      </c>
      <c r="O10" s="47">
        <v>0</v>
      </c>
      <c r="P10" s="45">
        <v>130</v>
      </c>
      <c r="Q10" s="47">
        <v>0</v>
      </c>
      <c r="R10" s="47">
        <v>0</v>
      </c>
      <c r="S10" s="47">
        <v>0</v>
      </c>
      <c r="T10" s="59">
        <v>0</v>
      </c>
      <c r="U10" s="60">
        <v>458</v>
      </c>
      <c r="V10" s="60">
        <v>1240</v>
      </c>
      <c r="W10" s="60">
        <v>347</v>
      </c>
      <c r="X10" s="60">
        <v>1129</v>
      </c>
      <c r="Y10" s="70" t="s">
        <v>45</v>
      </c>
      <c r="Z10" s="69" t="s">
        <v>52</v>
      </c>
    </row>
    <row r="11" spans="1:26" s="5" customFormat="1" ht="30" customHeight="1">
      <c r="A11" s="28" t="s">
        <v>53</v>
      </c>
      <c r="B11" s="29"/>
      <c r="C11" s="29"/>
      <c r="D11" s="30"/>
      <c r="E11" s="23"/>
      <c r="F11" s="31"/>
      <c r="G11" s="32"/>
      <c r="H11" s="33"/>
      <c r="I11" s="33"/>
      <c r="J11" s="32"/>
      <c r="K11" s="48">
        <f>K12+K13</f>
        <v>3850</v>
      </c>
      <c r="L11" s="48">
        <f aca="true" t="shared" si="2" ref="L11:X11">L12+L13</f>
        <v>3850</v>
      </c>
      <c r="M11" s="48">
        <f t="shared" si="2"/>
        <v>1809.86</v>
      </c>
      <c r="N11" s="48">
        <f t="shared" si="2"/>
        <v>899.9</v>
      </c>
      <c r="O11" s="48">
        <f t="shared" si="2"/>
        <v>300</v>
      </c>
      <c r="P11" s="48">
        <f t="shared" si="2"/>
        <v>840.24</v>
      </c>
      <c r="Q11" s="48">
        <f t="shared" si="2"/>
        <v>0</v>
      </c>
      <c r="R11" s="48">
        <f t="shared" si="2"/>
        <v>0</v>
      </c>
      <c r="S11" s="48">
        <f t="shared" si="2"/>
        <v>0</v>
      </c>
      <c r="T11" s="48">
        <f t="shared" si="2"/>
        <v>0</v>
      </c>
      <c r="U11" s="48">
        <f t="shared" si="2"/>
        <v>817</v>
      </c>
      <c r="V11" s="48">
        <f t="shared" si="2"/>
        <v>3388</v>
      </c>
      <c r="W11" s="48">
        <f t="shared" si="2"/>
        <v>121</v>
      </c>
      <c r="X11" s="48">
        <f t="shared" si="2"/>
        <v>422</v>
      </c>
      <c r="Y11" s="72"/>
      <c r="Z11" s="23"/>
    </row>
    <row r="12" spans="1:26" s="5" customFormat="1" ht="141.75" customHeight="1">
      <c r="A12" s="34">
        <v>1</v>
      </c>
      <c r="B12" s="34" t="s">
        <v>54</v>
      </c>
      <c r="C12" s="34" t="s">
        <v>55</v>
      </c>
      <c r="D12" s="34" t="s">
        <v>56</v>
      </c>
      <c r="E12" s="35" t="s">
        <v>57</v>
      </c>
      <c r="F12" s="36" t="s">
        <v>58</v>
      </c>
      <c r="G12" s="34" t="s">
        <v>59</v>
      </c>
      <c r="H12" s="27" t="s">
        <v>60</v>
      </c>
      <c r="I12" s="38" t="s">
        <v>43</v>
      </c>
      <c r="J12" s="34" t="s">
        <v>61</v>
      </c>
      <c r="K12" s="49">
        <v>2800</v>
      </c>
      <c r="L12" s="49">
        <v>2800</v>
      </c>
      <c r="M12" s="49">
        <v>1059.86</v>
      </c>
      <c r="N12" s="49">
        <v>829.9</v>
      </c>
      <c r="O12" s="49">
        <v>300</v>
      </c>
      <c r="P12" s="49">
        <v>610.24</v>
      </c>
      <c r="Q12" s="61">
        <v>0</v>
      </c>
      <c r="R12" s="61">
        <v>0</v>
      </c>
      <c r="S12" s="61">
        <v>0</v>
      </c>
      <c r="T12" s="62">
        <v>0</v>
      </c>
      <c r="U12" s="63">
        <v>351</v>
      </c>
      <c r="V12" s="63">
        <v>1882</v>
      </c>
      <c r="W12" s="63">
        <v>54</v>
      </c>
      <c r="X12" s="63">
        <v>208</v>
      </c>
      <c r="Y12" s="73" t="s">
        <v>62</v>
      </c>
      <c r="Z12" s="74" t="s">
        <v>63</v>
      </c>
    </row>
    <row r="13" spans="1:26" s="5" customFormat="1" ht="141.75" customHeight="1">
      <c r="A13" s="34">
        <v>2</v>
      </c>
      <c r="B13" s="27" t="s">
        <v>64</v>
      </c>
      <c r="C13" s="27" t="s">
        <v>65</v>
      </c>
      <c r="D13" s="27" t="s">
        <v>66</v>
      </c>
      <c r="E13" s="37" t="s">
        <v>67</v>
      </c>
      <c r="F13" s="27" t="s">
        <v>64</v>
      </c>
      <c r="G13" s="27" t="s">
        <v>68</v>
      </c>
      <c r="H13" s="27" t="s">
        <v>42</v>
      </c>
      <c r="I13" s="27" t="s">
        <v>43</v>
      </c>
      <c r="J13" s="27" t="s">
        <v>69</v>
      </c>
      <c r="K13" s="49">
        <v>1050</v>
      </c>
      <c r="L13" s="49">
        <v>1050</v>
      </c>
      <c r="M13" s="49">
        <v>750</v>
      </c>
      <c r="N13" s="49">
        <v>70</v>
      </c>
      <c r="O13" s="49">
        <v>0</v>
      </c>
      <c r="P13" s="49">
        <v>230</v>
      </c>
      <c r="Q13" s="61">
        <v>0</v>
      </c>
      <c r="R13" s="61">
        <v>0</v>
      </c>
      <c r="S13" s="61">
        <v>0</v>
      </c>
      <c r="T13" s="62">
        <v>0</v>
      </c>
      <c r="U13" s="63">
        <v>466</v>
      </c>
      <c r="V13" s="63">
        <v>1506</v>
      </c>
      <c r="W13" s="63">
        <v>67</v>
      </c>
      <c r="X13" s="63">
        <v>214</v>
      </c>
      <c r="Y13" s="75" t="s">
        <v>70</v>
      </c>
      <c r="Z13" s="74" t="s">
        <v>71</v>
      </c>
    </row>
    <row r="14" spans="1:26" s="5" customFormat="1" ht="30" customHeight="1">
      <c r="A14" s="28" t="s">
        <v>72</v>
      </c>
      <c r="B14" s="29"/>
      <c r="C14" s="29"/>
      <c r="D14" s="30"/>
      <c r="E14" s="23"/>
      <c r="F14" s="31"/>
      <c r="G14" s="32"/>
      <c r="H14" s="33"/>
      <c r="I14" s="33"/>
      <c r="J14" s="32"/>
      <c r="K14" s="48">
        <f>K15</f>
        <v>4271.7</v>
      </c>
      <c r="L14" s="48">
        <f aca="true" t="shared" si="3" ref="L14:X14">L15</f>
        <v>4271.7</v>
      </c>
      <c r="M14" s="48">
        <f t="shared" si="3"/>
        <v>1949</v>
      </c>
      <c r="N14" s="48">
        <f t="shared" si="3"/>
        <v>953</v>
      </c>
      <c r="O14" s="48">
        <f t="shared" si="3"/>
        <v>400.5</v>
      </c>
      <c r="P14" s="48">
        <f t="shared" si="3"/>
        <v>969.2</v>
      </c>
      <c r="Q14" s="48">
        <f t="shared" si="3"/>
        <v>0</v>
      </c>
      <c r="R14" s="48">
        <f t="shared" si="3"/>
        <v>0</v>
      </c>
      <c r="S14" s="48">
        <f t="shared" si="3"/>
        <v>0</v>
      </c>
      <c r="T14" s="48">
        <f t="shared" si="3"/>
        <v>0</v>
      </c>
      <c r="U14" s="48">
        <f t="shared" si="3"/>
        <v>265</v>
      </c>
      <c r="V14" s="48">
        <f t="shared" si="3"/>
        <v>846</v>
      </c>
      <c r="W14" s="48">
        <f t="shared" si="3"/>
        <v>35</v>
      </c>
      <c r="X14" s="48">
        <f t="shared" si="3"/>
        <v>128</v>
      </c>
      <c r="Y14" s="72"/>
      <c r="Z14" s="23"/>
    </row>
    <row r="15" spans="1:26" s="5" customFormat="1" ht="137.25" customHeight="1">
      <c r="A15" s="34">
        <v>1</v>
      </c>
      <c r="B15" s="34" t="s">
        <v>73</v>
      </c>
      <c r="C15" s="34" t="s">
        <v>74</v>
      </c>
      <c r="D15" s="36" t="s">
        <v>75</v>
      </c>
      <c r="E15" s="35" t="s">
        <v>76</v>
      </c>
      <c r="F15" s="36" t="s">
        <v>58</v>
      </c>
      <c r="G15" s="34" t="s">
        <v>59</v>
      </c>
      <c r="H15" s="38" t="s">
        <v>77</v>
      </c>
      <c r="I15" s="38" t="s">
        <v>43</v>
      </c>
      <c r="J15" s="34" t="s">
        <v>78</v>
      </c>
      <c r="K15" s="49">
        <v>4271.7</v>
      </c>
      <c r="L15" s="49">
        <v>4271.7</v>
      </c>
      <c r="M15" s="49">
        <v>1949</v>
      </c>
      <c r="N15" s="49">
        <v>953</v>
      </c>
      <c r="O15" s="49">
        <v>400.5</v>
      </c>
      <c r="P15" s="49">
        <v>969.2</v>
      </c>
      <c r="Q15" s="61">
        <v>0</v>
      </c>
      <c r="R15" s="61">
        <v>0</v>
      </c>
      <c r="S15" s="61">
        <v>0</v>
      </c>
      <c r="T15" s="62">
        <v>0</v>
      </c>
      <c r="U15" s="63">
        <v>265</v>
      </c>
      <c r="V15" s="63">
        <v>846</v>
      </c>
      <c r="W15" s="63">
        <v>35</v>
      </c>
      <c r="X15" s="63">
        <v>128</v>
      </c>
      <c r="Y15" s="73" t="s">
        <v>62</v>
      </c>
      <c r="Z15" s="74" t="s">
        <v>79</v>
      </c>
    </row>
  </sheetData>
  <sheetProtection/>
  <mergeCells count="36">
    <mergeCell ref="A1:Y1"/>
    <mergeCell ref="A2:I2"/>
    <mergeCell ref="W2:Y2"/>
    <mergeCell ref="J3:K3"/>
    <mergeCell ref="L3:S3"/>
    <mergeCell ref="T3:X3"/>
    <mergeCell ref="W4:X4"/>
    <mergeCell ref="A6:B6"/>
    <mergeCell ref="A7:D7"/>
    <mergeCell ref="A8:D8"/>
    <mergeCell ref="A11:D11"/>
    <mergeCell ref="A14:D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3:Y5"/>
    <mergeCell ref="Z3:Z5"/>
  </mergeCells>
  <printOptions horizontalCentered="1"/>
  <pageMargins left="0.15694444444444444" right="0.1968503937007874" top="0.15748031496062992" bottom="0.15748031496062992" header="0.3937007874015748" footer="0.3937007874015748"/>
  <pageSetup fitToHeight="1" fitToWidth="1"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2022-03-21T01:55:17Z</cp:lastPrinted>
  <dcterms:created xsi:type="dcterms:W3CDTF">1996-12-17T01:32:42Z</dcterms:created>
  <dcterms:modified xsi:type="dcterms:W3CDTF">2022-12-09T07:26:45Z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B9E077CAA3C14AD3B945DB7E23ABA71A</vt:lpwstr>
  </property>
</Properties>
</file>