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拉萨市" sheetId="1" r:id="rId1"/>
  </sheets>
  <definedNames>
    <definedName name="_xlnm.Print_Titles" localSheetId="0">'拉萨市'!$3:$4</definedName>
  </definedNames>
  <calcPr fullCalcOnLoad="1"/>
</workbook>
</file>

<file path=xl/sharedStrings.xml><?xml version="1.0" encoding="utf-8"?>
<sst xmlns="http://schemas.openxmlformats.org/spreadsheetml/2006/main" count="160" uniqueCount="118">
  <si>
    <t>城关区2022年巩固拓展脱贫攻坚成果同乡村振兴有效衔接实施项目明细表</t>
  </si>
  <si>
    <t>填报单位：城关区委农村工作领导小组（区委实施乡村振兴战略领导小组）巩固拓展脱贫攻坚成果组</t>
  </si>
  <si>
    <r>
      <t>时间：2022</t>
    </r>
    <r>
      <rPr>
        <b/>
        <sz val="10"/>
        <rFont val="宋体"/>
        <family val="0"/>
      </rPr>
      <t>年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月</t>
    </r>
    <r>
      <rPr>
        <b/>
        <sz val="10"/>
        <rFont val="宋体"/>
        <family val="0"/>
      </rPr>
      <t>25</t>
    </r>
    <r>
      <rPr>
        <b/>
        <sz val="10"/>
        <rFont val="宋体"/>
        <family val="0"/>
      </rPr>
      <t>日</t>
    </r>
  </si>
  <si>
    <t>序号</t>
  </si>
  <si>
    <t>县（区)、乡（镇）名称</t>
  </si>
  <si>
    <t>项目名称</t>
  </si>
  <si>
    <t>建设地点（所在乡、村名）</t>
  </si>
  <si>
    <t>项目建设内容</t>
  </si>
  <si>
    <t>项目主管部门</t>
  </si>
  <si>
    <t>项目
责任人</t>
  </si>
  <si>
    <t>开工时间</t>
  </si>
  <si>
    <t>预计
竣工
时间</t>
  </si>
  <si>
    <t>财政资金来源及金额</t>
  </si>
  <si>
    <t>投资计划(万元)</t>
  </si>
  <si>
    <t>项目效益</t>
  </si>
  <si>
    <t>备注</t>
  </si>
  <si>
    <t>资金来源名称</t>
  </si>
  <si>
    <t>金额
(万元)</t>
  </si>
  <si>
    <t>总投资</t>
  </si>
  <si>
    <t>中央财政资金</t>
  </si>
  <si>
    <t>自治区财政资金</t>
  </si>
  <si>
    <t>地（市）级资金</t>
  </si>
  <si>
    <t>县本级资金</t>
  </si>
  <si>
    <t>援藏资金</t>
  </si>
  <si>
    <t>银行
贷款</t>
  </si>
  <si>
    <t>项目单位自筹（含贷款）</t>
  </si>
  <si>
    <t>项目预计年均实现收益（万元）</t>
  </si>
  <si>
    <t>项目受益群众户(户)</t>
  </si>
  <si>
    <t>项目受益群众人数(人)</t>
  </si>
  <si>
    <t>其中</t>
  </si>
  <si>
    <t>受益脱贫户数</t>
  </si>
  <si>
    <t>受益脱贫人数</t>
  </si>
  <si>
    <t>行次</t>
  </si>
  <si>
    <r>
      <t>合计  1</t>
    </r>
    <r>
      <rPr>
        <b/>
        <sz val="10"/>
        <color indexed="8"/>
        <rFont val="宋体"/>
        <family val="0"/>
      </rPr>
      <t>1</t>
    </r>
    <r>
      <rPr>
        <b/>
        <sz val="10"/>
        <color indexed="8"/>
        <rFont val="宋体"/>
        <family val="0"/>
      </rPr>
      <t xml:space="preserve">  项</t>
    </r>
  </si>
  <si>
    <r>
      <t>（一）生产发展类（</t>
    </r>
    <r>
      <rPr>
        <b/>
        <sz val="9"/>
        <color indexed="8"/>
        <rFont val="宋体"/>
        <family val="0"/>
      </rPr>
      <t>2项）</t>
    </r>
  </si>
  <si>
    <t>城关区纳金街道</t>
  </si>
  <si>
    <t>嘎巴村乡村生态旅游改造提升项目</t>
  </si>
  <si>
    <t>纳金街道嘎巴村</t>
  </si>
  <si>
    <t>以推动乡村生态旅游为目标，对嘎巴村现有约4200㎡林地、牧草地进行改造升级，铺设木栈道约1200米、设置休闲林卡钢结构及帐篷约20座、建设约300㎡游客接待中心等，打造乡村生态文化旅游品牌。
项目打造城关区生态文化旅游景点，作为嘎巴乡村振兴示范引领村建设配套产业项目推进，项目建成后可打造形成集合休闲旅游、徒步采摘、休闲林卡为一体的旅游产业，带动周边群众以土地入股分红、劳务工资、经营性等多种方式增收，进一步巩固脱贫攻坚成效。</t>
  </si>
  <si>
    <t>区人民政府</t>
  </si>
  <si>
    <t>晋美旺堆</t>
  </si>
  <si>
    <t>2022年
6月</t>
  </si>
  <si>
    <t>2022年12月</t>
  </si>
  <si>
    <t>中央财政少数民族发展资金559.86万元
中央财政巩固拓展脱贫攻坚成果和乡村振兴任务资金1241.14万元
自治区财政少数民族发展资金400.2万元
自治区财政巩固拓展脱贫攻坚成果和乡村振兴任务资金77.1万元
县(区)财政衔接乡村振兴补助资金200万元</t>
  </si>
  <si>
    <t>●乡村振兴示范引领村建设项目的配套产业项目。
●目前正在编制设计方案，前置手续待项目获批后对接自然资源局、林草局及生态环境局。
●通过实施该项目，可推动嘎巴村乡村旅游产业发展，解决5-7名群众就业，年收益约125万元。</t>
  </si>
  <si>
    <t>城关区各涉农街道</t>
  </si>
  <si>
    <t>城关区净土便民超市改造项目</t>
  </si>
  <si>
    <t>改造升级个别商住小区的净土蔬菜惠民直销店约4家作为试点，配置货柜、货架、展架、冰柜、门头装饰等；配置APP线上下单线下终端销售的运营程序。推广整合生活快消品、粮油副食、蔬菜瓜果等末端销售链条，形成净土种植、加工、零售、配送为一体的生鲜销售服务，提升净土公司效益，解决部分就业，带动当地群众增产增收。</t>
  </si>
  <si>
    <t>区乡村振兴局</t>
  </si>
  <si>
    <t>蔡  军</t>
  </si>
  <si>
    <t>2022年9月</t>
  </si>
  <si>
    <t>中央财政巩固拓展脱贫攻坚成果和乡村振兴任务资金170万元
县(区)财政衔接乡村振兴补助资金30万元</t>
  </si>
  <si>
    <t>●目前已完成项目设计，正待评审。
●不涉及其他前置手续。
●通过实施该项目，可有效发展净土产业，提升产业效益，年收益约100万元，可解决10名群众就业。</t>
  </si>
  <si>
    <t>（二）小型公益性基础设施类（5项）</t>
  </si>
  <si>
    <t>城关区蔡公堂街道</t>
  </si>
  <si>
    <t>蔡公堂街道白定支沟当嘎段防洪修复工程</t>
  </si>
  <si>
    <t>蔡公堂街道白定村</t>
  </si>
  <si>
    <t>拟对城关区蔡公堂白定3组及当嘎段实施防洪修复工程，新建钢筋混凝土排洪渠453.1m，节制闸1座，配套支渠10m，配套分水钢管1.4m，并设蝶阀，渠首导流墙40m，渠道沿线拆除恢复混凝土路面及居民入户台阶5处，设置2个警示牌；白定沟当嘎段治理河道174.2m，原有左岸冲毁堤防拆除63.2m，原有右岸冲毁堤防拆除45.3m，左岸新建钢筋石笼堤防179m，新建钢筋石笼堤防173.7m，河道清淤598.18m³。项目实施可带动50名当地群众务工，预计可发放务工工资约43.375万元。</t>
  </si>
  <si>
    <t>普布卓玛</t>
  </si>
  <si>
    <t>2022年
3月</t>
  </si>
  <si>
    <t>中央财政以工代赈任务资金261万元</t>
  </si>
  <si>
    <t>●以工代赈项目。
●目前已开工建设，预计7月竣工。
●通过实施该项目，可显著减少山洪、泥石流等自然灾害对当地村庄的影响，保障当地群众生命财产安全。同时可有效带动群众增加务工收入约43.375万元。</t>
  </si>
  <si>
    <t>城关区娘热街道</t>
  </si>
  <si>
    <t>娘热街道加尔西村央嘎排洪渠工程</t>
  </si>
  <si>
    <t>娘热街道加尔西村</t>
  </si>
  <si>
    <t>项目拟对城关区娘热街道央嘎沟实施排洪渠工程，具体内容：综合治理河道总长686.41m。增设涵管2处，整治分水口2处，下河梯步5处，项目实施可带动当地群众60人次务工，预计可发放务工工资约40.56万元。</t>
  </si>
  <si>
    <t>自治区财政以工代赈任务资金259万元</t>
  </si>
  <si>
    <t>●以工代赈项目。
●目前已开工建设，预计7月竣工。
●通过实施该项目，可显著减少山洪、泥石流等自然灾害对当地村庄的影响，保障当地群众生命财产安全。同时可有效带动群众增加务工收入约40.56万元。</t>
  </si>
  <si>
    <t>娘热街道其窝囊排洪渠工程</t>
  </si>
  <si>
    <t>娘热街道</t>
  </si>
  <si>
    <t>项目拟对城关区娘热街道其窝囊实施排洪渠工程，具体内容：新建堤防总长1221.34m，设涵管6处，下河梯步7处，拆除重建景观桥2座，项目实施可带动当地群众62人次务工，预计可发放务工工资约58.95万元。</t>
  </si>
  <si>
    <t>中央财政以工代赈任务资金388万元</t>
  </si>
  <si>
    <t>●以工代赈项目。
●目前已开工建设，预计7月竣工。
●通过实施该项目，可显著减少山洪、泥石流等自然灾害对当地村庄的影响，保障当地群众生命财产安全。同时可有效带动群众增加务工收入约58.95万元。</t>
  </si>
  <si>
    <t>城关区蔡公堂乡白定村农田水渠维修工程项目</t>
  </si>
  <si>
    <t>对蔡公堂白定村三组农田水渠进行维修，维修干渠一条，总长度约1.009公里；维修渠系建筑物共25座，其中渠首进水闸1座，农桥2座，山洪渡槽6座，分水口10座，渠道沉砂池6座。</t>
  </si>
  <si>
    <t>巴  桑</t>
  </si>
  <si>
    <t>2022年8月</t>
  </si>
  <si>
    <t>中央财政巩固拓展脱贫攻坚成果和乡村振兴任务资金110万元
县(区)财政衔接乡村振兴补助资金21.28万元</t>
  </si>
  <si>
    <t>●农业领域小农水项目。
●目前已开工建设，预计7月竣工。
●通过实施该项目，可有效保障当地水渠灌溉成效，提升种植业效益，为群众生产生活提供便利。</t>
  </si>
  <si>
    <t>城关区夺底街道</t>
  </si>
  <si>
    <t>城关区夺底乡维巴村农田水渠维修工程项目</t>
  </si>
  <si>
    <t>夺底街道维巴村</t>
  </si>
  <si>
    <t>对夺底街道维巴村农田水渠进行维修，工程维修渠道5条，长度约1.756公里；渠系建筑物共48座，其中渠首进水闸1座，农桥10座，山洪渡槽1座，挡土墙1处，分水口35座。</t>
  </si>
  <si>
    <t>中央财政巩固拓展脱贫攻坚成果和乡村振兴任务资金170万元
县(区)财政衔接乡村振兴补助资金33.68万元</t>
  </si>
  <si>
    <r>
      <t>（三）人居环境整治类（1</t>
    </r>
    <r>
      <rPr>
        <b/>
        <sz val="9"/>
        <rFont val="宋体"/>
        <family val="0"/>
      </rPr>
      <t>项）</t>
    </r>
  </si>
  <si>
    <t>城关区娘热街道加尔西村人居环境整治项目</t>
  </si>
  <si>
    <t>以人居环境整治提升为重点，完善加尔西村给水、污水处理等管网建设，实施破损路面及路基修复改造约41213.44㎡；排水管网改造2392米，设置雨水边沟4517米，实施雨污分流；设置垃圾分类及集中处理设施设备等约15处，配套路灯照明工程约470处及其他附属设施，提升整体村容村貌。项目建成后将进一步改善当地人居环境及群众生产生活水平。</t>
  </si>
  <si>
    <t>中央财政巩固拓展脱贫攻坚成果和乡村振兴任务资金1059.86万元
自治区财政巩固拓展脱贫攻坚成果和乡村振兴任务资金1089.9万元
市级财政衔接乡村振兴补助资金300万元
县(区)财政衔接乡村振兴补助资金350.24万元</t>
  </si>
  <si>
    <t>●人居环境整治提升项目。
●项目正在优化深度设计，完成后将展开评审。项目不涉及土地、规划等手续。环境影响评价及风险评价，待项目获批后即可展开相关工作。
●通过实施该项目，可打造乡村振兴示范村引领工程，为助推乡村振兴打好坚实基础，同时，可显著改善当地群众生产生活条件，实现生态宜居的总体目标。受益人数1880余人。</t>
  </si>
  <si>
    <t>城关区夺底街道洛欧村人居环境整治提升项目（三期）</t>
  </si>
  <si>
    <t>夺底街道洛欧村</t>
  </si>
  <si>
    <t>对夺底街道洛欧村及周边区域实施人居环境整体提升项目，完善水电路网和部份基础设施，</t>
  </si>
  <si>
    <t>旦增罗布</t>
  </si>
  <si>
    <t>2022年6月</t>
  </si>
  <si>
    <t>自治区财政衔接乡村振兴补助资金1050万元</t>
  </si>
  <si>
    <t>●农村人居环境整治提升类项目。
●目前正在编制深度设计方案，完成后即可开展评审。项目不涉及土地、规划等因素，项目获批后将展开环境影响评价工作。
●通过实施该项目，可补齐农村地区基础设施短板，提升当地群众生产生活环境面貌，预计受益人数达到1500余人。</t>
  </si>
  <si>
    <t>（四）乡村振兴示范村建设类（1项）</t>
  </si>
  <si>
    <t>城关区纳金街道嘎巴乡村振兴示范村建设项目</t>
  </si>
  <si>
    <t>对纳金街道嘎巴村实施乡村振兴示范村建设，完善农村道路，完善给排水工程，配套公共服务设施，改造电力、通信管网2处；边沟改造约1120㎡，敷设污水管网约5760米，改造污水井234座，破除并修复部分道路约6100㎡，改造沿街房屋外立面约13688.54㎡，居住户改厕116个，新建桥梁1座，进一步提升村居生产生活水平。项目建成后将极大改善嘎巴村居住及发展环境，打造美丽乡村标杆，为推动全域旅游发展奠定坚实基础。</t>
  </si>
  <si>
    <t>2022年5月</t>
  </si>
  <si>
    <t>中央财政巩固拓展脱贫攻坚成果和乡村振兴任务资金1649万元
自治区财政巩固拓展脱贫攻坚成果和乡村振兴任务资金533万元
市级财政衔接乡村振兴补助资金400.5万元
县(区)财政衔接乡村振兴补助资金1689.2万元</t>
  </si>
  <si>
    <t>●乡村振兴示范村建设项目。
●项目已进入施工招投标阶段。
●项目不涉及土地、规划等手续。
●通过实施该项目，可打造乡村振兴示范村引领工程，为助推乡村振兴打好坚实基础，同时，可显著改善当地群众生产生活条件，实现生态宜居的总体目标。受益人数预计达到840余人。</t>
  </si>
  <si>
    <t>（五）生态保护和建设类（1项）</t>
  </si>
  <si>
    <t>城关区</t>
  </si>
  <si>
    <t>2022年巩固拓展脱贫攻坚生态岗位补助资金</t>
  </si>
  <si>
    <t>城关区四个涉农街道</t>
  </si>
  <si>
    <t>申请2022年林业生态、草原生态、水生态以及农村公路养护员、村庄保洁员等生态补偿岗位共计365个，管护草原面积17325亩、管护林木面积3352.4亩、管护河湖沟道区域86.62公里、管护农村道路190.58公里、管护城镇保洁区域852亩。</t>
  </si>
  <si>
    <t>巴  桑
伊  苏</t>
  </si>
  <si>
    <t>2022年
4月</t>
  </si>
  <si>
    <t>2012年11月</t>
  </si>
  <si>
    <t>中央财政农业资源及生态保护补助资金127.75万元</t>
  </si>
  <si>
    <t>●生态补偿岗位项目。
●项目已明确生态岗位人员及资金，已正式实施。
●通过实施该项目，可带动部分弱劳力实现就近就便就业，提升整体收入。</t>
  </si>
  <si>
    <t>（六）扶贫贷款贴息类（1项）</t>
  </si>
  <si>
    <t>城关区扶贫贷款贴息项目</t>
  </si>
  <si>
    <t>城关区扶贫小额信贷贴息项目</t>
  </si>
  <si>
    <t>次仁德吉</t>
  </si>
  <si>
    <t>县(区)财政衔接乡村振兴补助资金35.05万元</t>
  </si>
  <si>
    <t>●贴息类项目。
●已对接银行实施。
●通过实施该项目，可降低贴息贷款利息费用，落实惠民政策，将更多实惠让利群众，促进当地群众发展致富增收。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</si>
</sst>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_);[Red]\(0.0\)"/>
    <numFmt numFmtId="180" formatCode="0_);[Red]\(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8"/>
      <color indexed="8"/>
      <name val="仿宋"/>
      <family val="3"/>
    </font>
    <font>
      <b/>
      <sz val="8"/>
      <name val="仿宋"/>
      <family val="3"/>
    </font>
    <font>
      <sz val="8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7"/>
      <name val="仿宋"/>
      <family val="3"/>
    </font>
    <font>
      <sz val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  <font>
      <b/>
      <sz val="8"/>
      <color theme="1"/>
      <name val="仿宋"/>
      <family val="3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b/>
      <sz val="9"/>
      <name val="Calibri"/>
      <family val="0"/>
    </font>
    <font>
      <b/>
      <sz val="8"/>
      <color theme="1"/>
      <name val="宋体"/>
      <family val="0"/>
    </font>
    <font>
      <sz val="8"/>
      <color theme="1"/>
      <name val="宋体"/>
      <family val="0"/>
    </font>
    <font>
      <b/>
      <sz val="8"/>
      <name val="Calibri"/>
      <family val="0"/>
    </font>
    <font>
      <sz val="8"/>
      <name val="Calibri"/>
      <family val="0"/>
    </font>
    <font>
      <b/>
      <sz val="12"/>
      <color theme="1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>
      <alignment vertical="center"/>
      <protection/>
    </xf>
    <xf numFmtId="42" fontId="0" fillId="0" borderId="0" applyFont="0" applyFill="0" applyBorder="0" applyAlignment="0" applyProtection="0"/>
    <xf numFmtId="0" fontId="19" fillId="2" borderId="0" applyProtection="0">
      <alignment vertical="center"/>
    </xf>
    <xf numFmtId="0" fontId="19" fillId="3" borderId="0" applyNumberFormat="0" applyBorder="0" applyAlignment="0" applyProtection="0"/>
    <xf numFmtId="0" fontId="20" fillId="4" borderId="1" applyNumberFormat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43" fillId="0" borderId="0">
      <alignment vertical="center"/>
      <protection/>
    </xf>
    <xf numFmtId="41" fontId="0" fillId="0" borderId="0" applyFont="0" applyFill="0" applyBorder="0" applyAlignment="0" applyProtection="0"/>
    <xf numFmtId="0" fontId="21" fillId="5" borderId="1" applyProtection="0">
      <alignment vertical="center"/>
    </xf>
    <xf numFmtId="0" fontId="19" fillId="6" borderId="0" applyNumberFormat="0" applyBorder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8" borderId="2" applyNumberFormat="0" applyFont="0" applyAlignment="0" applyProtection="0"/>
    <xf numFmtId="0" fontId="23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43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9" fillId="0" borderId="0" applyProtection="0">
      <alignment vertical="center"/>
    </xf>
    <xf numFmtId="9" fontId="44" fillId="0" borderId="0" applyFont="0" applyFill="0" applyBorder="0" applyAlignment="0" applyProtection="0"/>
    <xf numFmtId="0" fontId="31" fillId="0" borderId="4" applyNumberFormat="0" applyFill="0" applyAlignment="0" applyProtection="0"/>
    <xf numFmtId="0" fontId="23" fillId="10" borderId="0" applyNumberFormat="0" applyBorder="0" applyAlignment="0" applyProtection="0"/>
    <xf numFmtId="0" fontId="26" fillId="0" borderId="5" applyNumberFormat="0" applyFill="0" applyAlignment="0" applyProtection="0"/>
    <xf numFmtId="0" fontId="23" fillId="11" borderId="0" applyNumberFormat="0" applyBorder="0" applyAlignment="0" applyProtection="0"/>
    <xf numFmtId="0" fontId="32" fillId="12" borderId="6" applyNumberFormat="0" applyAlignment="0" applyProtection="0"/>
    <xf numFmtId="0" fontId="21" fillId="12" borderId="1" applyNumberFormat="0" applyAlignment="0" applyProtection="0"/>
    <xf numFmtId="0" fontId="33" fillId="13" borderId="7" applyNumberFormat="0" applyAlignment="0" applyProtection="0"/>
    <xf numFmtId="0" fontId="19" fillId="4" borderId="0" applyProtection="0">
      <alignment vertical="center"/>
    </xf>
    <xf numFmtId="0" fontId="19" fillId="4" borderId="0" applyNumberFormat="0" applyBorder="0" applyAlignment="0" applyProtection="0"/>
    <xf numFmtId="0" fontId="23" fillId="14" borderId="0" applyNumberFormat="0" applyBorder="0" applyAlignment="0" applyProtection="0"/>
    <xf numFmtId="0" fontId="34" fillId="0" borderId="8" applyNumberFormat="0" applyFill="0" applyAlignment="0" applyProtection="0"/>
    <xf numFmtId="0" fontId="19" fillId="15" borderId="0" applyProtection="0">
      <alignment vertical="center"/>
    </xf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16" borderId="0" applyNumberFormat="0" applyBorder="0" applyAlignment="0" applyProtection="0"/>
    <xf numFmtId="0" fontId="19" fillId="2" borderId="0" applyNumberFormat="0" applyBorder="0" applyAlignment="0" applyProtection="0"/>
    <xf numFmtId="0" fontId="23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5" borderId="0" applyNumberFormat="0" applyBorder="0" applyAlignment="0" applyProtection="0"/>
    <xf numFmtId="0" fontId="23" fillId="4" borderId="0" applyProtection="0">
      <alignment vertical="center"/>
    </xf>
    <xf numFmtId="0" fontId="19" fillId="4" borderId="0" applyProtection="0">
      <alignment vertical="center"/>
    </xf>
    <xf numFmtId="0" fontId="32" fillId="5" borderId="6" applyProtection="0">
      <alignment vertical="center"/>
    </xf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19" fillId="0" borderId="0">
      <alignment/>
      <protection locked="0"/>
    </xf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3" fillId="21" borderId="0" applyNumberFormat="0" applyBorder="0" applyAlignment="0" applyProtection="0"/>
    <xf numFmtId="0" fontId="19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16" borderId="0" applyProtection="0">
      <alignment vertical="center"/>
    </xf>
    <xf numFmtId="0" fontId="19" fillId="23" borderId="0" applyNumberFormat="0" applyBorder="0" applyAlignment="0" applyProtection="0"/>
    <xf numFmtId="0" fontId="19" fillId="3" borderId="0" applyProtection="0">
      <alignment vertical="center"/>
    </xf>
    <xf numFmtId="0" fontId="23" fillId="19" borderId="0" applyProtection="0">
      <alignment vertical="center"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Protection="0">
      <alignment vertical="center"/>
    </xf>
    <xf numFmtId="0" fontId="0" fillId="0" borderId="0">
      <alignment vertical="center"/>
      <protection/>
    </xf>
    <xf numFmtId="0" fontId="19" fillId="8" borderId="0" applyProtection="0">
      <alignment vertical="center"/>
    </xf>
    <xf numFmtId="0" fontId="19" fillId="18" borderId="0" applyProtection="0">
      <alignment vertical="center"/>
    </xf>
    <xf numFmtId="0" fontId="19" fillId="12" borderId="0" applyProtection="0">
      <alignment vertical="center"/>
    </xf>
    <xf numFmtId="0" fontId="23" fillId="15" borderId="0" applyProtection="0">
      <alignment vertical="center"/>
    </xf>
    <xf numFmtId="0" fontId="0" fillId="0" borderId="0">
      <alignment vertical="center"/>
      <protection/>
    </xf>
    <xf numFmtId="0" fontId="23" fillId="9" borderId="0" applyProtection="0">
      <alignment vertical="center"/>
    </xf>
    <xf numFmtId="0" fontId="23" fillId="12" borderId="0" applyProtection="0">
      <alignment vertical="center"/>
    </xf>
    <xf numFmtId="0" fontId="23" fillId="19" borderId="0" applyProtection="0">
      <alignment vertical="center"/>
    </xf>
    <xf numFmtId="9" fontId="0" fillId="0" borderId="0" applyFont="0" applyFill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 locked="0"/>
    </xf>
    <xf numFmtId="0" fontId="38" fillId="0" borderId="10" applyProtection="0">
      <alignment vertical="center"/>
    </xf>
    <xf numFmtId="0" fontId="39" fillId="0" borderId="10" applyProtection="0">
      <alignment vertical="center"/>
    </xf>
    <xf numFmtId="0" fontId="0" fillId="0" borderId="0" applyBorder="0">
      <alignment/>
      <protection/>
    </xf>
    <xf numFmtId="0" fontId="40" fillId="0" borderId="11" applyProtection="0">
      <alignment vertical="center"/>
    </xf>
    <xf numFmtId="0" fontId="40" fillId="0" borderId="0" applyProtection="0">
      <alignment vertical="center"/>
    </xf>
    <xf numFmtId="0" fontId="41" fillId="0" borderId="0" applyProtection="0">
      <alignment vertical="center"/>
    </xf>
    <xf numFmtId="0" fontId="37" fillId="9" borderId="0" applyProtection="0">
      <alignment vertical="center"/>
    </xf>
    <xf numFmtId="0" fontId="22" fillId="7" borderId="0" applyNumberFormat="0" applyBorder="0" applyAlignment="0" applyProtection="0"/>
    <xf numFmtId="0" fontId="19" fillId="0" borderId="0">
      <alignment vertical="center"/>
      <protection/>
    </xf>
    <xf numFmtId="0" fontId="22" fillId="7" borderId="0" applyProtection="0">
      <alignment vertical="center"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45" fillId="0" borderId="0">
      <alignment vertical="center"/>
      <protection/>
    </xf>
    <xf numFmtId="0" fontId="19" fillId="0" borderId="0" applyProtection="0">
      <alignment vertical="center"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Protection="0">
      <alignment/>
    </xf>
    <xf numFmtId="0" fontId="43" fillId="0" borderId="0">
      <alignment/>
      <protection/>
    </xf>
    <xf numFmtId="0" fontId="19" fillId="0" borderId="0" applyProtection="0">
      <alignment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Protection="0">
      <alignment/>
    </xf>
    <xf numFmtId="0" fontId="0" fillId="0" borderId="0">
      <alignment/>
      <protection/>
    </xf>
    <xf numFmtId="0" fontId="23" fillId="23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9" fillId="8" borderId="2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 applyProtection="0">
      <alignment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" fillId="0" borderId="0">
      <alignment vertical="center"/>
      <protection/>
    </xf>
    <xf numFmtId="0" fontId="43" fillId="0" borderId="0">
      <alignment vertical="center"/>
      <protection/>
    </xf>
    <xf numFmtId="0" fontId="19" fillId="0" borderId="0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9" fillId="0" borderId="0" applyProtection="0">
      <alignment vertical="center"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42" fillId="0" borderId="0" applyProtection="0">
      <alignment/>
    </xf>
    <xf numFmtId="0" fontId="24" fillId="0" borderId="0">
      <alignment vertical="center"/>
      <protection/>
    </xf>
    <xf numFmtId="0" fontId="36" fillId="3" borderId="0" applyProtection="0">
      <alignment vertical="center"/>
    </xf>
    <xf numFmtId="0" fontId="36" fillId="3" borderId="0" applyProtection="0">
      <alignment vertical="center"/>
    </xf>
    <xf numFmtId="0" fontId="35" fillId="0" borderId="12" applyProtection="0">
      <alignment vertical="center"/>
    </xf>
    <xf numFmtId="0" fontId="33" fillId="13" borderId="7" applyProtection="0">
      <alignment vertical="center"/>
    </xf>
    <xf numFmtId="0" fontId="29" fillId="0" borderId="0" applyProtection="0">
      <alignment vertical="center"/>
    </xf>
    <xf numFmtId="0" fontId="27" fillId="0" borderId="0" applyProtection="0">
      <alignment vertical="center"/>
    </xf>
    <xf numFmtId="0" fontId="34" fillId="0" borderId="8" applyProtection="0">
      <alignment vertical="center"/>
    </xf>
    <xf numFmtId="0" fontId="23" fillId="21" borderId="0" applyProtection="0">
      <alignment vertical="center"/>
    </xf>
    <xf numFmtId="0" fontId="23" fillId="22" borderId="0" applyProtection="0">
      <alignment vertical="center"/>
    </xf>
    <xf numFmtId="0" fontId="23" fillId="13" borderId="0" applyProtection="0">
      <alignment vertical="center"/>
    </xf>
    <xf numFmtId="0" fontId="20" fillId="4" borderId="1" applyProtection="0">
      <alignment vertical="center"/>
    </xf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25" borderId="0" xfId="0" applyFont="1" applyFill="1" applyBorder="1" applyAlignment="1">
      <alignment horizontal="center" vertical="center" wrapText="1"/>
    </xf>
    <xf numFmtId="0" fontId="47" fillId="26" borderId="0" xfId="0" applyFont="1" applyFill="1" applyBorder="1" applyAlignment="1">
      <alignment horizontal="center" vertical="center" wrapText="1"/>
    </xf>
    <xf numFmtId="0" fontId="48" fillId="25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25" borderId="0" xfId="0" applyNumberFormat="1" applyFont="1" applyFill="1" applyBorder="1" applyAlignment="1">
      <alignment vertical="center" wrapText="1"/>
    </xf>
    <xf numFmtId="0" fontId="5" fillId="26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213" applyNumberFormat="1" applyFont="1" applyFill="1" applyBorder="1" applyAlignment="1">
      <alignment horizontal="center" vertical="center" wrapText="1"/>
      <protection/>
    </xf>
    <xf numFmtId="176" fontId="7" fillId="0" borderId="0" xfId="213" applyNumberFormat="1" applyFont="1" applyFill="1" applyBorder="1" applyAlignment="1">
      <alignment horizontal="center" vertical="center" wrapText="1"/>
      <protection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49" fillId="25" borderId="19" xfId="0" applyNumberFormat="1" applyFont="1" applyFill="1" applyBorder="1" applyAlignment="1">
      <alignment horizontal="center" vertical="center" wrapText="1"/>
    </xf>
    <xf numFmtId="0" fontId="50" fillId="27" borderId="20" xfId="0" applyNumberFormat="1" applyFont="1" applyFill="1" applyBorder="1" applyAlignment="1">
      <alignment horizontal="center" vertical="center" wrapText="1"/>
    </xf>
    <xf numFmtId="0" fontId="50" fillId="27" borderId="21" xfId="0" applyNumberFormat="1" applyFont="1" applyFill="1" applyBorder="1" applyAlignment="1">
      <alignment horizontal="center" vertical="center" wrapText="1"/>
    </xf>
    <xf numFmtId="0" fontId="50" fillId="27" borderId="22" xfId="0" applyNumberFormat="1" applyFont="1" applyFill="1" applyBorder="1" applyAlignment="1">
      <alignment horizontal="center" vertical="center" wrapText="1"/>
    </xf>
    <xf numFmtId="0" fontId="50" fillId="27" borderId="19" xfId="0" applyFont="1" applyFill="1" applyBorder="1" applyAlignment="1">
      <alignment horizontal="center" vertical="center" wrapText="1"/>
    </xf>
    <xf numFmtId="0" fontId="50" fillId="27" borderId="19" xfId="0" applyNumberFormat="1" applyFont="1" applyFill="1" applyBorder="1" applyAlignment="1">
      <alignment horizontal="center" vertical="center" wrapText="1"/>
    </xf>
    <xf numFmtId="0" fontId="48" fillId="26" borderId="19" xfId="0" applyNumberFormat="1" applyFont="1" applyFill="1" applyBorder="1" applyAlignment="1">
      <alignment horizontal="center" vertical="center" wrapText="1"/>
    </xf>
    <xf numFmtId="0" fontId="48" fillId="26" borderId="19" xfId="0" applyFont="1" applyFill="1" applyBorder="1" applyAlignment="1">
      <alignment horizontal="center" vertical="center" wrapText="1"/>
    </xf>
    <xf numFmtId="0" fontId="48" fillId="26" borderId="19" xfId="0" applyFont="1" applyFill="1" applyBorder="1" applyAlignment="1">
      <alignment horizontal="justify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5" fillId="26" borderId="19" xfId="0" applyNumberFormat="1" applyFont="1" applyFill="1" applyBorder="1" applyAlignment="1">
      <alignment horizontal="center" vertical="center" wrapText="1"/>
    </xf>
    <xf numFmtId="49" fontId="48" fillId="26" borderId="19" xfId="0" applyNumberFormat="1" applyFont="1" applyFill="1" applyBorder="1" applyAlignment="1">
      <alignment horizontal="center" vertical="center" wrapText="1"/>
    </xf>
    <xf numFmtId="0" fontId="48" fillId="25" borderId="19" xfId="0" applyNumberFormat="1" applyFont="1" applyFill="1" applyBorder="1" applyAlignment="1">
      <alignment horizontal="center" vertical="center" wrapText="1"/>
    </xf>
    <xf numFmtId="0" fontId="48" fillId="25" borderId="19" xfId="0" applyFont="1" applyFill="1" applyBorder="1" applyAlignment="1">
      <alignment horizontal="center" vertical="center" wrapText="1"/>
    </xf>
    <xf numFmtId="0" fontId="48" fillId="25" borderId="19" xfId="0" applyFont="1" applyFill="1" applyBorder="1" applyAlignment="1">
      <alignment horizontal="justify" vertical="center" wrapText="1"/>
    </xf>
    <xf numFmtId="49" fontId="48" fillId="25" borderId="19" xfId="0" applyNumberFormat="1" applyFont="1" applyFill="1" applyBorder="1" applyAlignment="1">
      <alignment horizontal="center" vertical="center" wrapText="1"/>
    </xf>
    <xf numFmtId="0" fontId="48" fillId="27" borderId="19" xfId="0" applyFont="1" applyFill="1" applyBorder="1" applyAlignment="1">
      <alignment horizontal="justify" vertical="center" wrapText="1"/>
    </xf>
    <xf numFmtId="0" fontId="48" fillId="27" borderId="19" xfId="0" applyFont="1" applyFill="1" applyBorder="1" applyAlignment="1">
      <alignment horizontal="center" vertical="center" wrapText="1"/>
    </xf>
    <xf numFmtId="49" fontId="48" fillId="27" borderId="19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justify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justify" vertical="center" wrapText="1"/>
    </xf>
    <xf numFmtId="0" fontId="5" fillId="25" borderId="19" xfId="0" applyNumberFormat="1" applyFont="1" applyFill="1" applyBorder="1" applyAlignment="1">
      <alignment horizontal="center" vertical="center" wrapText="1"/>
    </xf>
    <xf numFmtId="0" fontId="5" fillId="25" borderId="19" xfId="0" applyNumberFormat="1" applyFont="1" applyFill="1" applyBorder="1" applyAlignment="1">
      <alignment horizontal="justify" vertical="center" wrapText="1"/>
    </xf>
    <xf numFmtId="0" fontId="11" fillId="27" borderId="20" xfId="0" applyNumberFormat="1" applyFont="1" applyFill="1" applyBorder="1" applyAlignment="1">
      <alignment horizontal="center" vertical="center" wrapText="1"/>
    </xf>
    <xf numFmtId="0" fontId="11" fillId="27" borderId="21" xfId="0" applyNumberFormat="1" applyFont="1" applyFill="1" applyBorder="1" applyAlignment="1">
      <alignment horizontal="center" vertical="center" wrapText="1"/>
    </xf>
    <xf numFmtId="0" fontId="11" fillId="27" borderId="22" xfId="0" applyNumberFormat="1" applyFont="1" applyFill="1" applyBorder="1" applyAlignment="1">
      <alignment horizontal="center" vertical="center" wrapText="1"/>
    </xf>
    <xf numFmtId="0" fontId="5" fillId="27" borderId="19" xfId="0" applyNumberFormat="1" applyFont="1" applyFill="1" applyBorder="1" applyAlignment="1">
      <alignment horizontal="justify" vertical="center" wrapText="1"/>
    </xf>
    <xf numFmtId="0" fontId="5" fillId="27" borderId="19" xfId="0" applyFont="1" applyFill="1" applyBorder="1" applyAlignment="1">
      <alignment horizontal="center" vertical="center" wrapText="1"/>
    </xf>
    <xf numFmtId="0" fontId="5" fillId="27" borderId="19" xfId="0" applyNumberFormat="1" applyFont="1" applyFill="1" applyBorder="1" applyAlignment="1">
      <alignment horizontal="center" vertical="center" wrapText="1"/>
    </xf>
    <xf numFmtId="49" fontId="5" fillId="27" borderId="19" xfId="0" applyNumberFormat="1" applyFont="1" applyFill="1" applyBorder="1" applyAlignment="1">
      <alignment horizontal="center" vertical="center" wrapText="1"/>
    </xf>
    <xf numFmtId="0" fontId="5" fillId="26" borderId="19" xfId="0" applyNumberFormat="1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26" borderId="19" xfId="0" applyNumberFormat="1" applyFont="1" applyFill="1" applyBorder="1" applyAlignment="1">
      <alignment horizontal="center" vertical="center" wrapText="1"/>
    </xf>
    <xf numFmtId="0" fontId="11" fillId="27" borderId="19" xfId="0" applyFont="1" applyFill="1" applyBorder="1" applyAlignment="1">
      <alignment horizontal="center" vertical="center" wrapText="1"/>
    </xf>
    <xf numFmtId="0" fontId="11" fillId="27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1" fillId="27" borderId="20" xfId="0" applyFont="1" applyFill="1" applyBorder="1" applyAlignment="1">
      <alignment horizontal="center" vertical="center" wrapText="1"/>
    </xf>
    <xf numFmtId="0" fontId="51" fillId="27" borderId="21" xfId="0" applyFont="1" applyFill="1" applyBorder="1" applyAlignment="1">
      <alignment horizontal="center" vertical="center" wrapText="1"/>
    </xf>
    <xf numFmtId="0" fontId="51" fillId="27" borderId="22" xfId="0" applyFont="1" applyFill="1" applyBorder="1" applyAlignment="1">
      <alignment horizontal="center" vertical="center" wrapText="1"/>
    </xf>
    <xf numFmtId="0" fontId="46" fillId="27" borderId="19" xfId="0" applyFont="1" applyFill="1" applyBorder="1" applyAlignment="1">
      <alignment horizontal="center" vertical="center" wrapText="1"/>
    </xf>
    <xf numFmtId="1" fontId="7" fillId="0" borderId="0" xfId="213" applyNumberFormat="1" applyFont="1" applyFill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>
      <alignment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177" fontId="52" fillId="25" borderId="19" xfId="0" applyNumberFormat="1" applyFont="1" applyFill="1" applyBorder="1" applyAlignment="1">
      <alignment horizontal="center" vertical="center" wrapText="1"/>
    </xf>
    <xf numFmtId="177" fontId="52" fillId="27" borderId="19" xfId="129" applyNumberFormat="1" applyFont="1" applyFill="1" applyBorder="1" applyAlignment="1">
      <alignment horizontal="center" vertical="center" wrapText="1"/>
      <protection/>
    </xf>
    <xf numFmtId="177" fontId="52" fillId="26" borderId="19" xfId="129" applyNumberFormat="1" applyFont="1" applyFill="1" applyBorder="1" applyAlignment="1">
      <alignment horizontal="center" vertical="center" wrapText="1"/>
      <protection/>
    </xf>
    <xf numFmtId="177" fontId="14" fillId="26" borderId="19" xfId="129" applyNumberFormat="1" applyFont="1" applyFill="1" applyBorder="1" applyAlignment="1">
      <alignment horizontal="center" vertical="center" wrapText="1"/>
      <protection/>
    </xf>
    <xf numFmtId="177" fontId="53" fillId="26" borderId="19" xfId="129" applyNumberFormat="1" applyFont="1" applyFill="1" applyBorder="1" applyAlignment="1">
      <alignment horizontal="center" vertical="center" wrapText="1"/>
      <protection/>
    </xf>
    <xf numFmtId="178" fontId="52" fillId="25" borderId="19" xfId="0" applyNumberFormat="1" applyFont="1" applyFill="1" applyBorder="1" applyAlignment="1">
      <alignment horizontal="center" vertical="center" wrapText="1"/>
    </xf>
    <xf numFmtId="178" fontId="53" fillId="25" borderId="19" xfId="0" applyNumberFormat="1" applyFont="1" applyFill="1" applyBorder="1" applyAlignment="1">
      <alignment horizontal="center" vertical="center" wrapText="1"/>
    </xf>
    <xf numFmtId="178" fontId="52" fillId="27" borderId="19" xfId="0" applyNumberFormat="1" applyFont="1" applyFill="1" applyBorder="1" applyAlignment="1">
      <alignment horizontal="center" vertical="center" wrapText="1"/>
    </xf>
    <xf numFmtId="177" fontId="6" fillId="25" borderId="19" xfId="0" applyNumberFormat="1" applyFont="1" applyFill="1" applyBorder="1" applyAlignment="1">
      <alignment horizontal="center" vertical="center" wrapText="1"/>
    </xf>
    <xf numFmtId="177" fontId="53" fillId="25" borderId="19" xfId="0" applyNumberFormat="1" applyFont="1" applyFill="1" applyBorder="1" applyAlignment="1">
      <alignment horizontal="center" vertical="center" wrapText="1"/>
    </xf>
    <xf numFmtId="177" fontId="14" fillId="0" borderId="19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177" fontId="14" fillId="25" borderId="19" xfId="0" applyNumberFormat="1" applyFont="1" applyFill="1" applyBorder="1" applyAlignment="1">
      <alignment horizontal="center" vertical="center" wrapText="1"/>
    </xf>
    <xf numFmtId="177" fontId="14" fillId="27" borderId="19" xfId="0" applyNumberFormat="1" applyFont="1" applyFill="1" applyBorder="1" applyAlignment="1">
      <alignment horizontal="center" vertical="center" wrapText="1"/>
    </xf>
    <xf numFmtId="177" fontId="14" fillId="26" borderId="19" xfId="0" applyNumberFormat="1" applyFont="1" applyFill="1" applyBorder="1" applyAlignment="1">
      <alignment horizontal="center" vertical="center" wrapText="1"/>
    </xf>
    <xf numFmtId="177" fontId="14" fillId="27" borderId="19" xfId="129" applyNumberFormat="1" applyFont="1" applyFill="1" applyBorder="1" applyAlignment="1">
      <alignment horizontal="center" vertical="center" wrapText="1"/>
      <protection/>
    </xf>
    <xf numFmtId="177" fontId="14" fillId="0" borderId="19" xfId="129" applyNumberFormat="1" applyFont="1" applyFill="1" applyBorder="1" applyAlignment="1">
      <alignment horizontal="center" vertical="center" wrapText="1"/>
      <protection/>
    </xf>
    <xf numFmtId="177" fontId="6" fillId="0" borderId="19" xfId="129" applyNumberFormat="1" applyFont="1" applyFill="1" applyBorder="1" applyAlignment="1">
      <alignment horizontal="center" vertical="center" wrapText="1"/>
      <protection/>
    </xf>
    <xf numFmtId="177" fontId="54" fillId="27" borderId="19" xfId="0" applyNumberFormat="1" applyFont="1" applyFill="1" applyBorder="1" applyAlignment="1">
      <alignment horizontal="center" vertical="center" wrapText="1"/>
    </xf>
    <xf numFmtId="177" fontId="54" fillId="0" borderId="19" xfId="0" applyNumberFormat="1" applyFont="1" applyFill="1" applyBorder="1" applyAlignment="1">
      <alignment horizontal="center" vertical="center" wrapText="1"/>
    </xf>
    <xf numFmtId="177" fontId="55" fillId="0" borderId="19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right" vertical="center" wrapText="1"/>
    </xf>
    <xf numFmtId="176" fontId="8" fillId="0" borderId="25" xfId="0" applyNumberFormat="1" applyFont="1" applyFill="1" applyBorder="1" applyAlignment="1">
      <alignment horizontal="center" vertical="center" wrapText="1"/>
    </xf>
    <xf numFmtId="176" fontId="8" fillId="0" borderId="26" xfId="0" applyNumberFormat="1" applyFont="1" applyFill="1" applyBorder="1" applyAlignment="1">
      <alignment horizontal="center" vertical="center" wrapText="1"/>
    </xf>
    <xf numFmtId="176" fontId="8" fillId="0" borderId="27" xfId="0" applyNumberFormat="1" applyFont="1" applyFill="1" applyBorder="1" applyAlignment="1">
      <alignment horizontal="center" vertical="center" wrapText="1"/>
    </xf>
    <xf numFmtId="179" fontId="8" fillId="0" borderId="24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 wrapText="1"/>
    </xf>
    <xf numFmtId="179" fontId="8" fillId="0" borderId="17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vertical="center" wrapText="1"/>
    </xf>
    <xf numFmtId="176" fontId="52" fillId="25" borderId="19" xfId="0" applyNumberFormat="1" applyFont="1" applyFill="1" applyBorder="1" applyAlignment="1">
      <alignment horizontal="center" vertical="center" wrapText="1"/>
    </xf>
    <xf numFmtId="176" fontId="52" fillId="27" borderId="19" xfId="129" applyNumberFormat="1" applyFont="1" applyFill="1" applyBorder="1" applyAlignment="1">
      <alignment horizontal="center" vertical="center" wrapText="1"/>
      <protection/>
    </xf>
    <xf numFmtId="180" fontId="52" fillId="26" borderId="19" xfId="129" applyNumberFormat="1" applyFont="1" applyFill="1" applyBorder="1" applyAlignment="1">
      <alignment horizontal="center" vertical="center" wrapText="1"/>
      <protection/>
    </xf>
    <xf numFmtId="180" fontId="52" fillId="25" borderId="19" xfId="0" applyNumberFormat="1" applyFont="1" applyFill="1" applyBorder="1" applyAlignment="1">
      <alignment horizontal="center" vertical="center" wrapText="1"/>
    </xf>
    <xf numFmtId="180" fontId="52" fillId="27" borderId="19" xfId="0" applyNumberFormat="1" applyFont="1" applyFill="1" applyBorder="1" applyAlignment="1">
      <alignment horizontal="center" vertical="center" wrapText="1"/>
    </xf>
    <xf numFmtId="177" fontId="53" fillId="25" borderId="19" xfId="127" applyNumberFormat="1" applyFont="1" applyFill="1" applyBorder="1" applyAlignment="1" applyProtection="1">
      <alignment horizontal="center" vertical="center" wrapText="1"/>
      <protection/>
    </xf>
    <xf numFmtId="177" fontId="6" fillId="0" borderId="19" xfId="127" applyNumberFormat="1" applyFont="1" applyFill="1" applyBorder="1" applyAlignment="1" applyProtection="1">
      <alignment horizontal="center" vertical="center" wrapText="1"/>
      <protection/>
    </xf>
    <xf numFmtId="180" fontId="14" fillId="0" borderId="19" xfId="0" applyNumberFormat="1" applyFont="1" applyFill="1" applyBorder="1" applyAlignment="1">
      <alignment horizontal="center" vertical="center" wrapText="1"/>
    </xf>
    <xf numFmtId="177" fontId="6" fillId="25" borderId="19" xfId="127" applyNumberFormat="1" applyFont="1" applyFill="1" applyBorder="1" applyAlignment="1" applyProtection="1">
      <alignment horizontal="center" vertical="center" wrapText="1"/>
      <protection/>
    </xf>
    <xf numFmtId="180" fontId="14" fillId="25" borderId="19" xfId="0" applyNumberFormat="1" applyFont="1" applyFill="1" applyBorder="1" applyAlignment="1">
      <alignment horizontal="center" vertical="center" wrapText="1"/>
    </xf>
    <xf numFmtId="176" fontId="14" fillId="27" borderId="19" xfId="0" applyNumberFormat="1" applyFont="1" applyFill="1" applyBorder="1" applyAlignment="1">
      <alignment horizontal="center" vertical="center" wrapText="1"/>
    </xf>
    <xf numFmtId="177" fontId="6" fillId="26" borderId="19" xfId="0" applyNumberFormat="1" applyFont="1" applyFill="1" applyBorder="1" applyAlignment="1">
      <alignment horizontal="center" vertical="center" wrapText="1"/>
    </xf>
    <xf numFmtId="177" fontId="6" fillId="26" borderId="19" xfId="127" applyNumberFormat="1" applyFont="1" applyFill="1" applyBorder="1" applyAlignment="1" applyProtection="1">
      <alignment horizontal="center" vertical="center" wrapText="1"/>
      <protection/>
    </xf>
    <xf numFmtId="180" fontId="14" fillId="26" borderId="19" xfId="0" applyNumberFormat="1" applyFont="1" applyFill="1" applyBorder="1" applyAlignment="1">
      <alignment horizontal="center" vertical="center" wrapText="1"/>
    </xf>
    <xf numFmtId="180" fontId="14" fillId="27" borderId="19" xfId="0" applyNumberFormat="1" applyFont="1" applyFill="1" applyBorder="1" applyAlignment="1">
      <alignment horizontal="center" vertical="center" wrapText="1"/>
    </xf>
    <xf numFmtId="180" fontId="14" fillId="27" borderId="19" xfId="129" applyNumberFormat="1" applyFont="1" applyFill="1" applyBorder="1" applyAlignment="1">
      <alignment horizontal="center" vertical="center" wrapText="1"/>
      <protection/>
    </xf>
    <xf numFmtId="180" fontId="14" fillId="0" borderId="19" xfId="129" applyNumberFormat="1" applyFont="1" applyFill="1" applyBorder="1" applyAlignment="1">
      <alignment horizontal="center" vertical="center" wrapText="1"/>
      <protection/>
    </xf>
    <xf numFmtId="180" fontId="54" fillId="27" borderId="19" xfId="0" applyNumberFormat="1" applyFont="1" applyFill="1" applyBorder="1" applyAlignment="1">
      <alignment horizontal="center" vertical="center" wrapText="1"/>
    </xf>
    <xf numFmtId="180" fontId="54" fillId="0" borderId="19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56" fillId="25" borderId="19" xfId="0" applyNumberFormat="1" applyFont="1" applyFill="1" applyBorder="1" applyAlignment="1">
      <alignment horizontal="center" vertical="center" wrapText="1"/>
    </xf>
    <xf numFmtId="0" fontId="17" fillId="26" borderId="19" xfId="0" applyNumberFormat="1" applyFont="1" applyFill="1" applyBorder="1" applyAlignment="1">
      <alignment horizontal="justify" vertical="center" wrapText="1"/>
    </xf>
    <xf numFmtId="180" fontId="17" fillId="0" borderId="19" xfId="0" applyNumberFormat="1" applyFont="1" applyFill="1" applyBorder="1" applyAlignment="1">
      <alignment horizontal="justify" vertical="center" wrapText="1"/>
    </xf>
    <xf numFmtId="180" fontId="17" fillId="27" borderId="19" xfId="0" applyNumberFormat="1" applyFont="1" applyFill="1" applyBorder="1" applyAlignment="1">
      <alignment horizontal="justify" vertical="center" wrapText="1"/>
    </xf>
    <xf numFmtId="0" fontId="17" fillId="0" borderId="19" xfId="0" applyNumberFormat="1" applyFont="1" applyFill="1" applyBorder="1" applyAlignment="1">
      <alignment horizontal="justify" vertical="center" wrapText="1"/>
    </xf>
    <xf numFmtId="180" fontId="5" fillId="27" borderId="19" xfId="0" applyNumberFormat="1" applyFont="1" applyFill="1" applyBorder="1" applyAlignment="1">
      <alignment horizontal="justify" vertical="center" wrapText="1"/>
    </xf>
    <xf numFmtId="0" fontId="17" fillId="26" borderId="19" xfId="0" applyFont="1" applyFill="1" applyBorder="1" applyAlignment="1">
      <alignment horizontal="justify" vertical="center" wrapText="1"/>
    </xf>
    <xf numFmtId="176" fontId="5" fillId="27" borderId="19" xfId="0" applyNumberFormat="1" applyFont="1" applyFill="1" applyBorder="1" applyAlignment="1">
      <alignment horizontal="justify" vertical="center" wrapText="1"/>
    </xf>
    <xf numFmtId="176" fontId="17" fillId="0" borderId="19" xfId="0" applyNumberFormat="1" applyFont="1" applyFill="1" applyBorder="1" applyAlignment="1">
      <alignment horizontal="justify" vertical="center" wrapText="1"/>
    </xf>
    <xf numFmtId="0" fontId="18" fillId="27" borderId="19" xfId="0" applyFont="1" applyFill="1" applyBorder="1" applyAlignment="1">
      <alignment horizontal="center" vertical="center" wrapText="1"/>
    </xf>
  </cellXfs>
  <cellStyles count="213">
    <cellStyle name="Normal" xfId="0"/>
    <cellStyle name="常规 268" xfId="15"/>
    <cellStyle name="Currency [0]" xfId="16"/>
    <cellStyle name="20% - 强调文字颜色 1 2" xfId="17"/>
    <cellStyle name="20% - 强调文字颜色 3" xfId="18"/>
    <cellStyle name="输入" xfId="19"/>
    <cellStyle name="常规 44" xfId="20"/>
    <cellStyle name="常规 39" xfId="21"/>
    <cellStyle name="Currency" xfId="22"/>
    <cellStyle name="常规 255" xfId="23"/>
    <cellStyle name="Comma [0]" xfId="24"/>
    <cellStyle name="计算 2" xfId="25"/>
    <cellStyle name="40% - 强调文字颜色 3" xfId="26"/>
    <cellStyle name="差" xfId="27"/>
    <cellStyle name="Comma" xfId="28"/>
    <cellStyle name="60% - 强调文字颜色 3" xfId="29"/>
    <cellStyle name="Hyperlink" xfId="30"/>
    <cellStyle name="Percent" xfId="31"/>
    <cellStyle name="Followed Hyperlink" xfId="32"/>
    <cellStyle name="常规 6" xfId="33"/>
    <cellStyle name="注释" xfId="34"/>
    <cellStyle name="60% - 强调文字颜色 2" xfId="35"/>
    <cellStyle name="标题 4" xfId="36"/>
    <cellStyle name="常规 245" xfId="37"/>
    <cellStyle name="警告文本" xfId="38"/>
    <cellStyle name="标题" xfId="39"/>
    <cellStyle name="解释性文本" xfId="40"/>
    <cellStyle name="标题 1" xfId="41"/>
    <cellStyle name="常规 20 15 3 2" xfId="42"/>
    <cellStyle name="百分比 5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40% - 强调文字颜色 4 2" xfId="51"/>
    <cellStyle name="20% - 强调文字颜色 6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60% - 强调文字颜色 4 2" xfId="63"/>
    <cellStyle name="20% - 着色 2 3" xfId="64"/>
    <cellStyle name="输出 2" xfId="65"/>
    <cellStyle name="20% - 强调文字颜色 2" xfId="66"/>
    <cellStyle name="40% - 强调文字颜色 2" xfId="67"/>
    <cellStyle name="常规 215" xfId="68"/>
    <cellStyle name="强调文字颜色 3" xfId="69"/>
    <cellStyle name="强调文字颜色 4" xfId="70"/>
    <cellStyle name="常规 47 2 2 2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40% - 强调文字颜色 6 2" xfId="80"/>
    <cellStyle name="60% - 着色 6 3" xfId="81"/>
    <cellStyle name="60% - 强调文字颜色 6" xfId="82"/>
    <cellStyle name="60% - 强调文字颜色 6 3" xfId="83"/>
    <cellStyle name="常规 3 2 5" xfId="84"/>
    <cellStyle name="20% - 强调文字颜色 3 2" xfId="85"/>
    <cellStyle name="常规 3" xfId="86"/>
    <cellStyle name="20% - 强调文字颜色 4 2" xfId="87"/>
    <cellStyle name="20% - 强调文字颜色 5 2" xfId="88"/>
    <cellStyle name="40% - 强调文字颜色 3 2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6 2" xfId="94"/>
    <cellStyle name="百分比 2" xfId="95"/>
    <cellStyle name="常规 51" xfId="96"/>
    <cellStyle name="常规 46" xfId="97"/>
    <cellStyle name="常规 2 2 6" xfId="98"/>
    <cellStyle name="标题 1 2" xfId="99"/>
    <cellStyle name="标题 2 2" xfId="100"/>
    <cellStyle name="常规 2 2 2 2 4" xfId="101"/>
    <cellStyle name="标题 3 2" xfId="102"/>
    <cellStyle name="标题 4 2" xfId="103"/>
    <cellStyle name="标题 5" xfId="104"/>
    <cellStyle name="差 2" xfId="105"/>
    <cellStyle name="差 3" xfId="106"/>
    <cellStyle name="常规 3 6" xfId="107"/>
    <cellStyle name="差188项目方案(“十一五”全口径截止12月底执行情况） 32 2" xfId="108"/>
    <cellStyle name="常规 10" xfId="109"/>
    <cellStyle name="常规 11" xfId="110"/>
    <cellStyle name="常规 10 10" xfId="111"/>
    <cellStyle name="常规 10 2" xfId="112"/>
    <cellStyle name="常规 10 2 2" xfId="113"/>
    <cellStyle name="常规 10 2 11" xfId="114"/>
    <cellStyle name="常规 10 2 2 2" xfId="115"/>
    <cellStyle name="常规 10 2 3 2" xfId="116"/>
    <cellStyle name="常规 10 3" xfId="117"/>
    <cellStyle name="常规 11 2 2" xfId="118"/>
    <cellStyle name="常规 13" xfId="119"/>
    <cellStyle name="常规 13 2" xfId="120"/>
    <cellStyle name="常规 14 9" xfId="121"/>
    <cellStyle name="常规 16 8" xfId="122"/>
    <cellStyle name="常规 16" xfId="123"/>
    <cellStyle name="常规 17" xfId="124"/>
    <cellStyle name="常规 18" xfId="125"/>
    <cellStyle name="常规 18 3" xfId="126"/>
    <cellStyle name="常规 2" xfId="127"/>
    <cellStyle name="常规 2 10 2" xfId="128"/>
    <cellStyle name="常规_Sheet1" xfId="129"/>
    <cellStyle name="常规 2 12" xfId="130"/>
    <cellStyle name="常规 2 13" xfId="131"/>
    <cellStyle name="常规 2 2" xfId="132"/>
    <cellStyle name="常规 42" xfId="133"/>
    <cellStyle name="常规 2 2 2" xfId="134"/>
    <cellStyle name="常规 42 2" xfId="135"/>
    <cellStyle name="常规 2 2 2 2" xfId="136"/>
    <cellStyle name="常规 2 2 2 2 2" xfId="137"/>
    <cellStyle name="常规 2 2 2 2 3" xfId="138"/>
    <cellStyle name="常规 2 2 2 2 3 2" xfId="139"/>
    <cellStyle name="常规 2 2 2 2 5" xfId="140"/>
    <cellStyle name="常规 2 2 2 2 6" xfId="141"/>
    <cellStyle name="常规 261" xfId="142"/>
    <cellStyle name="常规 256" xfId="143"/>
    <cellStyle name="常规 2 2 3 2" xfId="144"/>
    <cellStyle name="常规 262" xfId="145"/>
    <cellStyle name="常规 257" xfId="146"/>
    <cellStyle name="常规 2 2 3 3" xfId="147"/>
    <cellStyle name="常规 2 3" xfId="148"/>
    <cellStyle name="常规 2 3 2 2 2" xfId="149"/>
    <cellStyle name="强调文字颜色 4 2" xfId="150"/>
    <cellStyle name="常规 2 5" xfId="151"/>
    <cellStyle name="常规 212" xfId="152"/>
    <cellStyle name="常规 230" xfId="153"/>
    <cellStyle name="常规 231" xfId="154"/>
    <cellStyle name="常规 232" xfId="155"/>
    <cellStyle name="常规 233" xfId="156"/>
    <cellStyle name="常规 234" xfId="157"/>
    <cellStyle name="常规 240" xfId="158"/>
    <cellStyle name="常规 235" xfId="159"/>
    <cellStyle name="常规 236" xfId="160"/>
    <cellStyle name="注释 2" xfId="161"/>
    <cellStyle name="常规 242" xfId="162"/>
    <cellStyle name="常规 237" xfId="163"/>
    <cellStyle name="常规 243" xfId="164"/>
    <cellStyle name="常规 238" xfId="165"/>
    <cellStyle name="常规 6 4" xfId="166"/>
    <cellStyle name="常规 244" xfId="167"/>
    <cellStyle name="常规 239" xfId="168"/>
    <cellStyle name="常规 6 6" xfId="169"/>
    <cellStyle name="常规 251" xfId="170"/>
    <cellStyle name="常规 246" xfId="171"/>
    <cellStyle name="常规 252" xfId="172"/>
    <cellStyle name="常规 247" xfId="173"/>
    <cellStyle name="常规 253" xfId="174"/>
    <cellStyle name="常规 254" xfId="175"/>
    <cellStyle name="常规 263" xfId="176"/>
    <cellStyle name="常规 258" xfId="177"/>
    <cellStyle name="常规 259" xfId="178"/>
    <cellStyle name="常规 265" xfId="179"/>
    <cellStyle name="常规 266" xfId="180"/>
    <cellStyle name="常规 267" xfId="181"/>
    <cellStyle name="常规 269" xfId="182"/>
    <cellStyle name="常规 29" xfId="183"/>
    <cellStyle name="常规 29 2 2" xfId="184"/>
    <cellStyle name="常规 3 2" xfId="185"/>
    <cellStyle name="常规 3 2 2" xfId="186"/>
    <cellStyle name="常规 3 2 2 3" xfId="187"/>
    <cellStyle name="常规 3 7" xfId="188"/>
    <cellStyle name="常规 4" xfId="189"/>
    <cellStyle name="常规 4 2" xfId="190"/>
    <cellStyle name="常规 4 2 2 2 5 2 6 3 2" xfId="191"/>
    <cellStyle name="常规 4 4" xfId="192"/>
    <cellStyle name="常规 40" xfId="193"/>
    <cellStyle name="常规 40 2" xfId="194"/>
    <cellStyle name="常规 41" xfId="195"/>
    <cellStyle name="常规 43" xfId="196"/>
    <cellStyle name="常规 50" xfId="197"/>
    <cellStyle name="常规 45" xfId="198"/>
    <cellStyle name="常规 47" xfId="199"/>
    <cellStyle name="常规 48" xfId="200"/>
    <cellStyle name="常规 54" xfId="201"/>
    <cellStyle name="常规 49" xfId="202"/>
    <cellStyle name="常规 53 6" xfId="203"/>
    <cellStyle name="常规 61" xfId="204"/>
    <cellStyle name="常规 56" xfId="205"/>
    <cellStyle name="常规 58" xfId="206"/>
    <cellStyle name="常规 6 9 2 6 2 2" xfId="207"/>
    <cellStyle name="常规 60" xfId="208"/>
    <cellStyle name="常规 62" xfId="209"/>
    <cellStyle name="常规 7" xfId="210"/>
    <cellStyle name="常规 7 2" xfId="211"/>
    <cellStyle name="常规 9" xfId="212"/>
    <cellStyle name="常规_Sheet1_2" xfId="213"/>
    <cellStyle name="常规项目投入明细8" xfId="214"/>
    <cellStyle name="超链接 2" xfId="215"/>
    <cellStyle name="好 2" xfId="216"/>
    <cellStyle name="好2007年人员分部门统计表 2 2Sheet1" xfId="217"/>
    <cellStyle name="汇总 2" xfId="218"/>
    <cellStyle name="检查单元格 2" xfId="219"/>
    <cellStyle name="解释性文本 2" xfId="220"/>
    <cellStyle name="警告文本 2" xfId="221"/>
    <cellStyle name="链接单元格 2" xfId="222"/>
    <cellStyle name="强调文字颜色 1 2" xfId="223"/>
    <cellStyle name="强调文字颜色 2 2" xfId="224"/>
    <cellStyle name="强调文字颜色 3 2" xfId="225"/>
    <cellStyle name="输入 2" xfId="2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23</xdr:row>
      <xdr:rowOff>0</xdr:rowOff>
    </xdr:from>
    <xdr:to>
      <xdr:col>14</xdr:col>
      <xdr:colOff>38100</xdr:colOff>
      <xdr:row>23</xdr:row>
      <xdr:rowOff>190500</xdr:rowOff>
    </xdr:to>
    <xdr:pic>
      <xdr:nvPicPr>
        <xdr:cNvPr id="1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06100" y="190785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23</xdr:row>
      <xdr:rowOff>0</xdr:rowOff>
    </xdr:from>
    <xdr:to>
      <xdr:col>15</xdr:col>
      <xdr:colOff>266700</xdr:colOff>
      <xdr:row>23</xdr:row>
      <xdr:rowOff>190500</xdr:rowOff>
    </xdr:to>
    <xdr:pic>
      <xdr:nvPicPr>
        <xdr:cNvPr id="2" name="Picture 7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77625" y="190785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23</xdr:row>
      <xdr:rowOff>0</xdr:rowOff>
    </xdr:from>
    <xdr:to>
      <xdr:col>18</xdr:col>
      <xdr:colOff>19050</xdr:colOff>
      <xdr:row>23</xdr:row>
      <xdr:rowOff>190500</xdr:rowOff>
    </xdr:to>
    <xdr:pic>
      <xdr:nvPicPr>
        <xdr:cNvPr id="3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90785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23</xdr:row>
      <xdr:rowOff>0</xdr:rowOff>
    </xdr:from>
    <xdr:to>
      <xdr:col>18</xdr:col>
      <xdr:colOff>38100</xdr:colOff>
      <xdr:row>23</xdr:row>
      <xdr:rowOff>190500</xdr:rowOff>
    </xdr:to>
    <xdr:pic>
      <xdr:nvPicPr>
        <xdr:cNvPr id="4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0" y="19078575"/>
          <a:ext cx="19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145" zoomScaleNormal="145" zoomScaleSheetLayoutView="80" workbookViewId="0" topLeftCell="A1">
      <pane ySplit="7" topLeftCell="A19" activePane="bottomLeft" state="frozen"/>
      <selection pane="bottomLeft" activeCell="E19" sqref="E19"/>
    </sheetView>
  </sheetViews>
  <sheetFormatPr defaultColWidth="8.75390625" defaultRowHeight="14.25"/>
  <cols>
    <col min="1" max="1" width="4.125" style="11" customWidth="1"/>
    <col min="2" max="2" width="5.625" style="11" customWidth="1"/>
    <col min="3" max="3" width="15.625" style="11" customWidth="1"/>
    <col min="4" max="4" width="5.625" style="11" customWidth="1"/>
    <col min="5" max="5" width="30.625" style="11" customWidth="1"/>
    <col min="6" max="6" width="6.625" style="11" customWidth="1"/>
    <col min="7" max="7" width="7.625" style="11" customWidth="1"/>
    <col min="8" max="9" width="5.625" style="11" customWidth="1"/>
    <col min="10" max="10" width="17.625" style="11" customWidth="1"/>
    <col min="11" max="11" width="9.625" style="12" customWidth="1"/>
    <col min="12" max="24" width="8.625" style="12" customWidth="1"/>
    <col min="25" max="25" width="22.00390625" style="11" customWidth="1"/>
    <col min="26" max="32" width="9.00390625" style="13" bestFit="1" customWidth="1"/>
    <col min="33" max="16384" width="8.75390625" style="13" customWidth="1"/>
  </cols>
  <sheetData>
    <row r="1" spans="1:25" ht="25.5" customHeight="1">
      <c r="A1" s="14" t="s">
        <v>0</v>
      </c>
      <c r="B1" s="14"/>
      <c r="C1" s="14"/>
      <c r="D1" s="15"/>
      <c r="E1" s="14"/>
      <c r="F1" s="14"/>
      <c r="G1" s="14"/>
      <c r="H1" s="14"/>
      <c r="I1" s="14"/>
      <c r="J1" s="14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14"/>
    </row>
    <row r="2" spans="1:25" ht="18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66"/>
      <c r="K2" s="66"/>
      <c r="L2" s="66"/>
      <c r="M2" s="66"/>
      <c r="N2" s="66"/>
      <c r="O2" s="66"/>
      <c r="P2" s="66"/>
      <c r="Q2" s="66"/>
      <c r="R2" s="66"/>
      <c r="S2" s="66"/>
      <c r="T2" s="90"/>
      <c r="U2" s="90"/>
      <c r="V2" s="90"/>
      <c r="W2" s="91" t="s">
        <v>2</v>
      </c>
      <c r="X2" s="91"/>
      <c r="Y2" s="91"/>
    </row>
    <row r="3" spans="1:25" ht="27" customHeigh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67" t="s">
        <v>11</v>
      </c>
      <c r="J3" s="18" t="s">
        <v>12</v>
      </c>
      <c r="K3" s="18"/>
      <c r="L3" s="18" t="s">
        <v>13</v>
      </c>
      <c r="M3" s="18"/>
      <c r="N3" s="18"/>
      <c r="O3" s="18"/>
      <c r="P3" s="18"/>
      <c r="Q3" s="18"/>
      <c r="R3" s="18"/>
      <c r="S3" s="18"/>
      <c r="T3" s="92" t="s">
        <v>14</v>
      </c>
      <c r="U3" s="93"/>
      <c r="V3" s="93"/>
      <c r="W3" s="93"/>
      <c r="X3" s="94"/>
      <c r="Y3" s="118" t="s">
        <v>15</v>
      </c>
    </row>
    <row r="4" spans="1:25" s="1" customFormat="1" ht="27" customHeight="1">
      <c r="A4" s="19"/>
      <c r="B4" s="20"/>
      <c r="C4" s="20"/>
      <c r="D4" s="20"/>
      <c r="E4" s="20"/>
      <c r="F4" s="20"/>
      <c r="G4" s="20"/>
      <c r="H4" s="20"/>
      <c r="I4" s="68"/>
      <c r="J4" s="68" t="s">
        <v>16</v>
      </c>
      <c r="K4" s="68" t="s">
        <v>17</v>
      </c>
      <c r="L4" s="68" t="s">
        <v>18</v>
      </c>
      <c r="M4" s="68" t="s">
        <v>19</v>
      </c>
      <c r="N4" s="68" t="s">
        <v>20</v>
      </c>
      <c r="O4" s="68" t="s">
        <v>21</v>
      </c>
      <c r="P4" s="68" t="s">
        <v>22</v>
      </c>
      <c r="Q4" s="68" t="s">
        <v>23</v>
      </c>
      <c r="R4" s="68" t="s">
        <v>24</v>
      </c>
      <c r="S4" s="95" t="s">
        <v>25</v>
      </c>
      <c r="T4" s="96" t="s">
        <v>26</v>
      </c>
      <c r="U4" s="96" t="s">
        <v>27</v>
      </c>
      <c r="V4" s="96" t="s">
        <v>28</v>
      </c>
      <c r="W4" s="96" t="s">
        <v>29</v>
      </c>
      <c r="X4" s="96"/>
      <c r="Y4" s="119"/>
    </row>
    <row r="5" spans="1:25" s="2" customFormat="1" ht="27" customHeight="1">
      <c r="A5" s="21"/>
      <c r="B5" s="22"/>
      <c r="C5" s="22"/>
      <c r="D5" s="22"/>
      <c r="E5" s="22"/>
      <c r="F5" s="22"/>
      <c r="G5" s="22"/>
      <c r="H5" s="22"/>
      <c r="I5" s="20"/>
      <c r="J5" s="20"/>
      <c r="K5" s="20"/>
      <c r="L5" s="20"/>
      <c r="M5" s="20"/>
      <c r="N5" s="20"/>
      <c r="O5" s="20"/>
      <c r="P5" s="20"/>
      <c r="Q5" s="20"/>
      <c r="R5" s="20"/>
      <c r="S5" s="97"/>
      <c r="T5" s="98"/>
      <c r="U5" s="98"/>
      <c r="V5" s="98"/>
      <c r="W5" s="96" t="s">
        <v>30</v>
      </c>
      <c r="X5" s="96" t="s">
        <v>31</v>
      </c>
      <c r="Y5" s="120"/>
    </row>
    <row r="6" spans="1:25" s="3" customFormat="1" ht="30" customHeight="1">
      <c r="A6" s="21" t="s">
        <v>32</v>
      </c>
      <c r="B6" s="22"/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22">
        <v>11</v>
      </c>
      <c r="N6" s="22">
        <v>12</v>
      </c>
      <c r="O6" s="22">
        <v>13</v>
      </c>
      <c r="P6" s="22">
        <v>14</v>
      </c>
      <c r="Q6" s="22">
        <v>15</v>
      </c>
      <c r="R6" s="22">
        <v>16</v>
      </c>
      <c r="S6" s="22">
        <v>17</v>
      </c>
      <c r="T6" s="96">
        <v>18</v>
      </c>
      <c r="U6" s="96">
        <v>19</v>
      </c>
      <c r="V6" s="96">
        <v>20</v>
      </c>
      <c r="W6" s="96">
        <v>21</v>
      </c>
      <c r="X6" s="96">
        <v>22</v>
      </c>
      <c r="Y6" s="120">
        <v>23</v>
      </c>
    </row>
    <row r="7" spans="1:25" s="4" customFormat="1" ht="30" customHeight="1">
      <c r="A7" s="23" t="s">
        <v>33</v>
      </c>
      <c r="B7" s="23"/>
      <c r="C7" s="23"/>
      <c r="D7" s="23"/>
      <c r="E7" s="23"/>
      <c r="F7" s="23"/>
      <c r="G7" s="23"/>
      <c r="H7" s="23"/>
      <c r="I7" s="23"/>
      <c r="J7" s="23"/>
      <c r="K7" s="69">
        <v>12155.76</v>
      </c>
      <c r="L7" s="69">
        <f aca="true" t="shared" si="0" ref="L7:X7">L8+L11+L17+L20+L22+L24</f>
        <v>12205.759999999998</v>
      </c>
      <c r="M7" s="69">
        <v>6786.61</v>
      </c>
      <c r="N7" s="69">
        <f t="shared" si="0"/>
        <v>2359.2</v>
      </c>
      <c r="O7" s="69">
        <f t="shared" si="0"/>
        <v>700.5</v>
      </c>
      <c r="P7" s="69">
        <f t="shared" si="0"/>
        <v>2359.4500000000003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352.75</v>
      </c>
      <c r="U7" s="99">
        <f t="shared" si="0"/>
        <v>11097</v>
      </c>
      <c r="V7" s="99">
        <f t="shared" si="0"/>
        <v>25478</v>
      </c>
      <c r="W7" s="99">
        <f t="shared" si="0"/>
        <v>900</v>
      </c>
      <c r="X7" s="99">
        <f t="shared" si="0"/>
        <v>2671</v>
      </c>
      <c r="Y7" s="121"/>
    </row>
    <row r="8" spans="1:25" s="4" customFormat="1" ht="30" customHeight="1">
      <c r="A8" s="24" t="s">
        <v>34</v>
      </c>
      <c r="B8" s="25"/>
      <c r="C8" s="25"/>
      <c r="D8" s="26"/>
      <c r="E8" s="27"/>
      <c r="F8" s="28"/>
      <c r="G8" s="28"/>
      <c r="H8" s="28"/>
      <c r="I8" s="28"/>
      <c r="J8" s="28"/>
      <c r="K8" s="70">
        <f>K9+K10</f>
        <v>2678.3</v>
      </c>
      <c r="L8" s="70">
        <f aca="true" t="shared" si="1" ref="L8:X8">L9+L10</f>
        <v>2678.3</v>
      </c>
      <c r="M8" s="70">
        <f t="shared" si="1"/>
        <v>1971</v>
      </c>
      <c r="N8" s="70">
        <f t="shared" si="1"/>
        <v>477.3</v>
      </c>
      <c r="O8" s="70">
        <f t="shared" si="1"/>
        <v>0</v>
      </c>
      <c r="P8" s="70">
        <f t="shared" si="1"/>
        <v>230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225</v>
      </c>
      <c r="U8" s="100">
        <f t="shared" si="1"/>
        <v>1181</v>
      </c>
      <c r="V8" s="100">
        <f t="shared" si="1"/>
        <v>3886</v>
      </c>
      <c r="W8" s="100">
        <f t="shared" si="1"/>
        <v>411</v>
      </c>
      <c r="X8" s="100">
        <f t="shared" si="1"/>
        <v>1278</v>
      </c>
      <c r="Y8" s="28"/>
    </row>
    <row r="9" spans="1:25" s="5" customFormat="1" ht="139.5" customHeight="1">
      <c r="A9" s="29">
        <v>1</v>
      </c>
      <c r="B9" s="29" t="s">
        <v>35</v>
      </c>
      <c r="C9" s="29" t="s">
        <v>36</v>
      </c>
      <c r="D9" s="30" t="s">
        <v>37</v>
      </c>
      <c r="E9" s="31" t="s">
        <v>38</v>
      </c>
      <c r="F9" s="32" t="s">
        <v>39</v>
      </c>
      <c r="G9" s="33" t="s">
        <v>40</v>
      </c>
      <c r="H9" s="34" t="s">
        <v>41</v>
      </c>
      <c r="I9" s="34" t="s">
        <v>42</v>
      </c>
      <c r="J9" s="30" t="s">
        <v>43</v>
      </c>
      <c r="K9" s="71">
        <v>2478.3</v>
      </c>
      <c r="L9" s="72">
        <v>2478.3</v>
      </c>
      <c r="M9" s="71">
        <v>1801</v>
      </c>
      <c r="N9" s="71">
        <v>477.3</v>
      </c>
      <c r="O9" s="73">
        <v>0</v>
      </c>
      <c r="P9" s="71">
        <v>200</v>
      </c>
      <c r="Q9" s="73">
        <v>0</v>
      </c>
      <c r="R9" s="73">
        <v>0</v>
      </c>
      <c r="S9" s="73">
        <v>0</v>
      </c>
      <c r="T9" s="71">
        <v>125</v>
      </c>
      <c r="U9" s="101">
        <v>265</v>
      </c>
      <c r="V9" s="101">
        <v>846</v>
      </c>
      <c r="W9" s="101">
        <v>37</v>
      </c>
      <c r="X9" s="101">
        <v>121</v>
      </c>
      <c r="Y9" s="122" t="s">
        <v>44</v>
      </c>
    </row>
    <row r="10" spans="1:25" s="6" customFormat="1" ht="102" customHeight="1">
      <c r="A10" s="35">
        <v>2</v>
      </c>
      <c r="B10" s="36" t="s">
        <v>45</v>
      </c>
      <c r="C10" s="36" t="s">
        <v>46</v>
      </c>
      <c r="D10" s="36" t="s">
        <v>45</v>
      </c>
      <c r="E10" s="37" t="s">
        <v>47</v>
      </c>
      <c r="F10" s="36" t="s">
        <v>48</v>
      </c>
      <c r="G10" s="36" t="s">
        <v>49</v>
      </c>
      <c r="H10" s="38" t="s">
        <v>41</v>
      </c>
      <c r="I10" s="38" t="s">
        <v>50</v>
      </c>
      <c r="J10" s="36" t="s">
        <v>51</v>
      </c>
      <c r="K10" s="74">
        <v>200</v>
      </c>
      <c r="L10" s="74">
        <v>200</v>
      </c>
      <c r="M10" s="74">
        <v>170</v>
      </c>
      <c r="N10" s="75">
        <v>0</v>
      </c>
      <c r="O10" s="75">
        <v>0</v>
      </c>
      <c r="P10" s="74">
        <v>30</v>
      </c>
      <c r="Q10" s="75">
        <v>0</v>
      </c>
      <c r="R10" s="75">
        <v>0</v>
      </c>
      <c r="S10" s="75">
        <v>0</v>
      </c>
      <c r="T10" s="74">
        <v>100</v>
      </c>
      <c r="U10" s="102">
        <v>916</v>
      </c>
      <c r="V10" s="102">
        <v>3040</v>
      </c>
      <c r="W10" s="102">
        <v>374</v>
      </c>
      <c r="X10" s="102">
        <v>1157</v>
      </c>
      <c r="Y10" s="123" t="s">
        <v>52</v>
      </c>
    </row>
    <row r="11" spans="1:25" s="6" customFormat="1" ht="30" customHeight="1">
      <c r="A11" s="24" t="s">
        <v>53</v>
      </c>
      <c r="B11" s="25"/>
      <c r="C11" s="25"/>
      <c r="D11" s="26"/>
      <c r="E11" s="39"/>
      <c r="F11" s="40"/>
      <c r="G11" s="40"/>
      <c r="H11" s="41"/>
      <c r="I11" s="41"/>
      <c r="J11" s="40"/>
      <c r="K11" s="76">
        <f>K12+K13+K14+K15+K16</f>
        <v>1242.96</v>
      </c>
      <c r="L11" s="76">
        <f aca="true" t="shared" si="2" ref="L11:X11">L12+L13+L14+L15+L16</f>
        <v>1242.96</v>
      </c>
      <c r="M11" s="76">
        <f t="shared" si="2"/>
        <v>929</v>
      </c>
      <c r="N11" s="76">
        <f t="shared" si="2"/>
        <v>259</v>
      </c>
      <c r="O11" s="76">
        <f t="shared" si="2"/>
        <v>0</v>
      </c>
      <c r="P11" s="76">
        <f t="shared" si="2"/>
        <v>54.96</v>
      </c>
      <c r="Q11" s="76">
        <f t="shared" si="2"/>
        <v>0</v>
      </c>
      <c r="R11" s="76">
        <f t="shared" si="2"/>
        <v>0</v>
      </c>
      <c r="S11" s="76">
        <f t="shared" si="2"/>
        <v>0</v>
      </c>
      <c r="T11" s="76">
        <f t="shared" si="2"/>
        <v>0</v>
      </c>
      <c r="U11" s="103">
        <f t="shared" si="2"/>
        <v>8624</v>
      </c>
      <c r="V11" s="103">
        <f t="shared" si="2"/>
        <v>16887</v>
      </c>
      <c r="W11" s="103">
        <f t="shared" si="2"/>
        <v>182</v>
      </c>
      <c r="X11" s="103">
        <f t="shared" si="2"/>
        <v>613</v>
      </c>
      <c r="Y11" s="124"/>
    </row>
    <row r="12" spans="1:25" s="6" customFormat="1" ht="137.25" customHeight="1">
      <c r="A12" s="35">
        <v>1</v>
      </c>
      <c r="B12" s="35" t="s">
        <v>54</v>
      </c>
      <c r="C12" s="35" t="s">
        <v>55</v>
      </c>
      <c r="D12" s="35" t="s">
        <v>56</v>
      </c>
      <c r="E12" s="42" t="s">
        <v>57</v>
      </c>
      <c r="F12" s="36" t="s">
        <v>48</v>
      </c>
      <c r="G12" s="36" t="s">
        <v>58</v>
      </c>
      <c r="H12" s="38" t="s">
        <v>59</v>
      </c>
      <c r="I12" s="38" t="s">
        <v>50</v>
      </c>
      <c r="J12" s="35" t="s">
        <v>60</v>
      </c>
      <c r="K12" s="69">
        <v>261</v>
      </c>
      <c r="L12" s="69">
        <v>261</v>
      </c>
      <c r="M12" s="69">
        <v>261</v>
      </c>
      <c r="N12" s="77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104">
        <v>0</v>
      </c>
      <c r="U12" s="102">
        <v>736</v>
      </c>
      <c r="V12" s="102">
        <v>2337</v>
      </c>
      <c r="W12" s="102">
        <v>48</v>
      </c>
      <c r="X12" s="102">
        <v>155</v>
      </c>
      <c r="Y12" s="125" t="s">
        <v>61</v>
      </c>
    </row>
    <row r="13" spans="1:25" s="6" customFormat="1" ht="74.25" customHeight="1">
      <c r="A13" s="35">
        <v>2</v>
      </c>
      <c r="B13" s="35" t="s">
        <v>62</v>
      </c>
      <c r="C13" s="35" t="s">
        <v>63</v>
      </c>
      <c r="D13" s="35" t="s">
        <v>64</v>
      </c>
      <c r="E13" s="42" t="s">
        <v>65</v>
      </c>
      <c r="F13" s="36" t="s">
        <v>48</v>
      </c>
      <c r="G13" s="36" t="s">
        <v>58</v>
      </c>
      <c r="H13" s="38" t="s">
        <v>59</v>
      </c>
      <c r="I13" s="38" t="s">
        <v>50</v>
      </c>
      <c r="J13" s="35" t="s">
        <v>66</v>
      </c>
      <c r="K13" s="69">
        <v>259</v>
      </c>
      <c r="L13" s="69">
        <v>259</v>
      </c>
      <c r="M13" s="77">
        <v>0</v>
      </c>
      <c r="N13" s="69">
        <v>259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104">
        <v>0</v>
      </c>
      <c r="U13" s="102">
        <v>351</v>
      </c>
      <c r="V13" s="102">
        <v>1882</v>
      </c>
      <c r="W13" s="102">
        <v>25</v>
      </c>
      <c r="X13" s="102">
        <v>96</v>
      </c>
      <c r="Y13" s="125" t="s">
        <v>67</v>
      </c>
    </row>
    <row r="14" spans="1:25" s="6" customFormat="1" ht="79.5" customHeight="1">
      <c r="A14" s="35">
        <v>3</v>
      </c>
      <c r="B14" s="35" t="s">
        <v>62</v>
      </c>
      <c r="C14" s="35" t="s">
        <v>68</v>
      </c>
      <c r="D14" s="35" t="s">
        <v>69</v>
      </c>
      <c r="E14" s="42" t="s">
        <v>70</v>
      </c>
      <c r="F14" s="36" t="s">
        <v>48</v>
      </c>
      <c r="G14" s="36" t="s">
        <v>58</v>
      </c>
      <c r="H14" s="38" t="s">
        <v>59</v>
      </c>
      <c r="I14" s="38" t="s">
        <v>50</v>
      </c>
      <c r="J14" s="35" t="s">
        <v>71</v>
      </c>
      <c r="K14" s="69">
        <v>388</v>
      </c>
      <c r="L14" s="69">
        <v>388</v>
      </c>
      <c r="M14" s="69">
        <v>388</v>
      </c>
      <c r="N14" s="77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104">
        <v>0</v>
      </c>
      <c r="U14" s="102">
        <v>6325</v>
      </c>
      <c r="V14" s="102">
        <v>8750</v>
      </c>
      <c r="W14" s="102">
        <v>10</v>
      </c>
      <c r="X14" s="102">
        <v>37</v>
      </c>
      <c r="Y14" s="125" t="s">
        <v>72</v>
      </c>
    </row>
    <row r="15" spans="1:25" s="7" customFormat="1" ht="72" customHeight="1">
      <c r="A15" s="43">
        <v>4</v>
      </c>
      <c r="B15" s="43" t="s">
        <v>54</v>
      </c>
      <c r="C15" s="43" t="s">
        <v>73</v>
      </c>
      <c r="D15" s="43" t="s">
        <v>56</v>
      </c>
      <c r="E15" s="44" t="s">
        <v>74</v>
      </c>
      <c r="F15" s="36" t="s">
        <v>48</v>
      </c>
      <c r="G15" s="36" t="s">
        <v>75</v>
      </c>
      <c r="H15" s="38" t="s">
        <v>59</v>
      </c>
      <c r="I15" s="38" t="s">
        <v>76</v>
      </c>
      <c r="J15" s="43" t="s">
        <v>77</v>
      </c>
      <c r="K15" s="79">
        <v>131.28</v>
      </c>
      <c r="L15" s="79">
        <v>131.28</v>
      </c>
      <c r="M15" s="79">
        <v>110</v>
      </c>
      <c r="N15" s="80">
        <v>0</v>
      </c>
      <c r="O15" s="80">
        <v>0</v>
      </c>
      <c r="P15" s="79">
        <v>21.28</v>
      </c>
      <c r="Q15" s="80">
        <v>0</v>
      </c>
      <c r="R15" s="80">
        <v>0</v>
      </c>
      <c r="S15" s="80">
        <v>0</v>
      </c>
      <c r="T15" s="105">
        <v>0</v>
      </c>
      <c r="U15" s="106">
        <v>736</v>
      </c>
      <c r="V15" s="106">
        <v>2337</v>
      </c>
      <c r="W15" s="106">
        <v>48</v>
      </c>
      <c r="X15" s="106">
        <v>155</v>
      </c>
      <c r="Y15" s="125" t="s">
        <v>78</v>
      </c>
    </row>
    <row r="16" spans="1:25" s="8" customFormat="1" ht="70.5" customHeight="1">
      <c r="A16" s="45">
        <v>5</v>
      </c>
      <c r="B16" s="45" t="s">
        <v>79</v>
      </c>
      <c r="C16" s="45" t="s">
        <v>80</v>
      </c>
      <c r="D16" s="45" t="s">
        <v>81</v>
      </c>
      <c r="E16" s="46" t="s">
        <v>82</v>
      </c>
      <c r="F16" s="36" t="s">
        <v>48</v>
      </c>
      <c r="G16" s="36" t="s">
        <v>75</v>
      </c>
      <c r="H16" s="38" t="s">
        <v>59</v>
      </c>
      <c r="I16" s="38" t="s">
        <v>76</v>
      </c>
      <c r="J16" s="45" t="s">
        <v>83</v>
      </c>
      <c r="K16" s="81">
        <v>203.68</v>
      </c>
      <c r="L16" s="81">
        <v>203.68</v>
      </c>
      <c r="M16" s="81">
        <v>170</v>
      </c>
      <c r="N16" s="77">
        <v>0</v>
      </c>
      <c r="O16" s="77">
        <v>0</v>
      </c>
      <c r="P16" s="81">
        <v>33.68</v>
      </c>
      <c r="Q16" s="77">
        <v>0</v>
      </c>
      <c r="R16" s="77">
        <v>0</v>
      </c>
      <c r="S16" s="77">
        <v>0</v>
      </c>
      <c r="T16" s="107">
        <v>0</v>
      </c>
      <c r="U16" s="108">
        <v>476</v>
      </c>
      <c r="V16" s="108">
        <v>1581</v>
      </c>
      <c r="W16" s="108">
        <v>51</v>
      </c>
      <c r="X16" s="108">
        <v>170</v>
      </c>
      <c r="Y16" s="125" t="s">
        <v>78</v>
      </c>
    </row>
    <row r="17" spans="1:25" s="7" customFormat="1" ht="30" customHeight="1">
      <c r="A17" s="47" t="s">
        <v>84</v>
      </c>
      <c r="B17" s="48"/>
      <c r="C17" s="48"/>
      <c r="D17" s="49"/>
      <c r="E17" s="50"/>
      <c r="F17" s="51"/>
      <c r="G17" s="52"/>
      <c r="H17" s="53"/>
      <c r="I17" s="53"/>
      <c r="J17" s="52"/>
      <c r="K17" s="82">
        <v>3850</v>
      </c>
      <c r="L17" s="82">
        <v>3850</v>
      </c>
      <c r="M17" s="82">
        <f aca="true" t="shared" si="3" ref="M17:T17">M18</f>
        <v>1059.86</v>
      </c>
      <c r="N17" s="82">
        <f t="shared" si="3"/>
        <v>1089.9</v>
      </c>
      <c r="O17" s="82">
        <f t="shared" si="3"/>
        <v>300</v>
      </c>
      <c r="P17" s="82">
        <f t="shared" si="3"/>
        <v>350.24</v>
      </c>
      <c r="Q17" s="82">
        <f t="shared" si="3"/>
        <v>0</v>
      </c>
      <c r="R17" s="82">
        <f t="shared" si="3"/>
        <v>0</v>
      </c>
      <c r="S17" s="82">
        <f t="shared" si="3"/>
        <v>0</v>
      </c>
      <c r="T17" s="82">
        <f t="shared" si="3"/>
        <v>0</v>
      </c>
      <c r="U17" s="109">
        <v>817</v>
      </c>
      <c r="V17" s="109">
        <v>3388</v>
      </c>
      <c r="W17" s="109">
        <v>60</v>
      </c>
      <c r="X17" s="109">
        <v>188</v>
      </c>
      <c r="Y17" s="126"/>
    </row>
    <row r="18" spans="1:25" s="9" customFormat="1" ht="141.75" customHeight="1">
      <c r="A18" s="33">
        <v>1</v>
      </c>
      <c r="B18" s="33" t="s">
        <v>62</v>
      </c>
      <c r="C18" s="33" t="s">
        <v>85</v>
      </c>
      <c r="D18" s="33" t="s">
        <v>64</v>
      </c>
      <c r="E18" s="54" t="s">
        <v>86</v>
      </c>
      <c r="F18" s="32" t="s">
        <v>39</v>
      </c>
      <c r="G18" s="33" t="s">
        <v>40</v>
      </c>
      <c r="H18" s="34" t="s">
        <v>41</v>
      </c>
      <c r="I18" s="57" t="s">
        <v>42</v>
      </c>
      <c r="J18" s="33" t="s">
        <v>87</v>
      </c>
      <c r="K18" s="83">
        <v>2800</v>
      </c>
      <c r="L18" s="83">
        <v>2800</v>
      </c>
      <c r="M18" s="83">
        <v>1059.86</v>
      </c>
      <c r="N18" s="83">
        <v>1089.9</v>
      </c>
      <c r="O18" s="83">
        <v>300</v>
      </c>
      <c r="P18" s="83">
        <v>350.24</v>
      </c>
      <c r="Q18" s="110">
        <v>0</v>
      </c>
      <c r="R18" s="110">
        <v>0</v>
      </c>
      <c r="S18" s="110">
        <v>0</v>
      </c>
      <c r="T18" s="111">
        <v>0</v>
      </c>
      <c r="U18" s="112">
        <v>351</v>
      </c>
      <c r="V18" s="112">
        <v>1882</v>
      </c>
      <c r="W18" s="112">
        <v>25</v>
      </c>
      <c r="X18" s="112">
        <v>96</v>
      </c>
      <c r="Y18" s="127" t="s">
        <v>88</v>
      </c>
    </row>
    <row r="19" spans="1:25" s="7" customFormat="1" ht="128.25" customHeight="1">
      <c r="A19" s="43">
        <v>2</v>
      </c>
      <c r="B19" s="43" t="s">
        <v>79</v>
      </c>
      <c r="C19" s="43" t="s">
        <v>89</v>
      </c>
      <c r="D19" s="43" t="s">
        <v>90</v>
      </c>
      <c r="E19" s="44" t="s">
        <v>91</v>
      </c>
      <c r="F19" s="55" t="s">
        <v>48</v>
      </c>
      <c r="G19" s="43" t="s">
        <v>92</v>
      </c>
      <c r="H19" s="56" t="s">
        <v>93</v>
      </c>
      <c r="I19" s="56" t="s">
        <v>42</v>
      </c>
      <c r="J19" s="43" t="s">
        <v>94</v>
      </c>
      <c r="K19" s="79">
        <v>1050</v>
      </c>
      <c r="L19" s="79">
        <v>1050</v>
      </c>
      <c r="M19" s="79">
        <v>1050</v>
      </c>
      <c r="N19" s="7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105">
        <v>0</v>
      </c>
      <c r="U19" s="106">
        <v>466</v>
      </c>
      <c r="V19" s="106">
        <v>1506</v>
      </c>
      <c r="W19" s="106">
        <v>35</v>
      </c>
      <c r="X19" s="106">
        <v>92</v>
      </c>
      <c r="Y19" s="125" t="s">
        <v>95</v>
      </c>
    </row>
    <row r="20" spans="1:25" s="7" customFormat="1" ht="30" customHeight="1">
      <c r="A20" s="47" t="s">
        <v>96</v>
      </c>
      <c r="B20" s="48"/>
      <c r="C20" s="48"/>
      <c r="D20" s="49"/>
      <c r="E20" s="50"/>
      <c r="F20" s="51"/>
      <c r="G20" s="52"/>
      <c r="H20" s="53"/>
      <c r="I20" s="53"/>
      <c r="J20" s="52"/>
      <c r="K20" s="82">
        <f>K21</f>
        <v>4271.7</v>
      </c>
      <c r="L20" s="82">
        <f aca="true" t="shared" si="4" ref="L20:X20">L21</f>
        <v>4271.7</v>
      </c>
      <c r="M20" s="82">
        <f t="shared" si="4"/>
        <v>1649</v>
      </c>
      <c r="N20" s="82">
        <f t="shared" si="4"/>
        <v>533</v>
      </c>
      <c r="O20" s="82">
        <f t="shared" si="4"/>
        <v>400.5</v>
      </c>
      <c r="P20" s="82">
        <f t="shared" si="4"/>
        <v>1689.2</v>
      </c>
      <c r="Q20" s="82">
        <f t="shared" si="4"/>
        <v>0</v>
      </c>
      <c r="R20" s="82">
        <f t="shared" si="4"/>
        <v>0</v>
      </c>
      <c r="S20" s="82">
        <f t="shared" si="4"/>
        <v>0</v>
      </c>
      <c r="T20" s="82">
        <f t="shared" si="4"/>
        <v>0</v>
      </c>
      <c r="U20" s="113">
        <f t="shared" si="4"/>
        <v>265</v>
      </c>
      <c r="V20" s="113">
        <f t="shared" si="4"/>
        <v>846</v>
      </c>
      <c r="W20" s="113">
        <f t="shared" si="4"/>
        <v>37</v>
      </c>
      <c r="X20" s="113">
        <f t="shared" si="4"/>
        <v>121</v>
      </c>
      <c r="Y20" s="126"/>
    </row>
    <row r="21" spans="1:25" s="9" customFormat="1" ht="137.25" customHeight="1">
      <c r="A21" s="33">
        <v>1</v>
      </c>
      <c r="B21" s="33" t="s">
        <v>35</v>
      </c>
      <c r="C21" s="33" t="s">
        <v>97</v>
      </c>
      <c r="D21" s="32" t="s">
        <v>37</v>
      </c>
      <c r="E21" s="54" t="s">
        <v>98</v>
      </c>
      <c r="F21" s="32" t="s">
        <v>39</v>
      </c>
      <c r="G21" s="33" t="s">
        <v>40</v>
      </c>
      <c r="H21" s="57" t="s">
        <v>99</v>
      </c>
      <c r="I21" s="57" t="s">
        <v>42</v>
      </c>
      <c r="J21" s="33" t="s">
        <v>100</v>
      </c>
      <c r="K21" s="83">
        <v>4271.7</v>
      </c>
      <c r="L21" s="83">
        <v>4271.7</v>
      </c>
      <c r="M21" s="83">
        <v>1649</v>
      </c>
      <c r="N21" s="83">
        <v>533</v>
      </c>
      <c r="O21" s="83">
        <v>400.5</v>
      </c>
      <c r="P21" s="83">
        <v>1689.2</v>
      </c>
      <c r="Q21" s="110">
        <v>0</v>
      </c>
      <c r="R21" s="110">
        <v>0</v>
      </c>
      <c r="S21" s="110">
        <v>0</v>
      </c>
      <c r="T21" s="111">
        <v>0</v>
      </c>
      <c r="U21" s="112">
        <v>265</v>
      </c>
      <c r="V21" s="112">
        <v>846</v>
      </c>
      <c r="W21" s="112">
        <v>37</v>
      </c>
      <c r="X21" s="112">
        <v>121</v>
      </c>
      <c r="Y21" s="127" t="s">
        <v>101</v>
      </c>
    </row>
    <row r="22" spans="1:25" s="10" customFormat="1" ht="30" customHeight="1">
      <c r="A22" s="47" t="s">
        <v>102</v>
      </c>
      <c r="B22" s="48"/>
      <c r="C22" s="48"/>
      <c r="D22" s="49"/>
      <c r="E22" s="58"/>
      <c r="F22" s="59"/>
      <c r="G22" s="59"/>
      <c r="H22" s="59"/>
      <c r="I22" s="59"/>
      <c r="J22" s="59"/>
      <c r="K22" s="84">
        <f>K23</f>
        <v>127.75</v>
      </c>
      <c r="L22" s="84">
        <f aca="true" t="shared" si="5" ref="L22:X22">L23</f>
        <v>127.75</v>
      </c>
      <c r="M22" s="84">
        <f t="shared" si="5"/>
        <v>127.75</v>
      </c>
      <c r="N22" s="84">
        <f t="shared" si="5"/>
        <v>0</v>
      </c>
      <c r="O22" s="84">
        <f t="shared" si="5"/>
        <v>0</v>
      </c>
      <c r="P22" s="84">
        <f t="shared" si="5"/>
        <v>0</v>
      </c>
      <c r="Q22" s="84">
        <f t="shared" si="5"/>
        <v>0</v>
      </c>
      <c r="R22" s="84">
        <f t="shared" si="5"/>
        <v>0</v>
      </c>
      <c r="S22" s="84">
        <f t="shared" si="5"/>
        <v>0</v>
      </c>
      <c r="T22" s="84">
        <f t="shared" si="5"/>
        <v>127.75</v>
      </c>
      <c r="U22" s="114">
        <f t="shared" si="5"/>
        <v>175</v>
      </c>
      <c r="V22" s="114">
        <f t="shared" si="5"/>
        <v>365</v>
      </c>
      <c r="W22" s="114">
        <f t="shared" si="5"/>
        <v>175</v>
      </c>
      <c r="X22" s="114">
        <f t="shared" si="5"/>
        <v>365</v>
      </c>
      <c r="Y22" s="128"/>
    </row>
    <row r="23" spans="1:25" s="10" customFormat="1" ht="85.5" customHeight="1">
      <c r="A23" s="43">
        <v>1</v>
      </c>
      <c r="B23" s="43" t="s">
        <v>103</v>
      </c>
      <c r="C23" s="43" t="s">
        <v>104</v>
      </c>
      <c r="D23" s="43" t="s">
        <v>105</v>
      </c>
      <c r="E23" s="60" t="s">
        <v>106</v>
      </c>
      <c r="F23" s="55" t="s">
        <v>48</v>
      </c>
      <c r="G23" s="43" t="s">
        <v>107</v>
      </c>
      <c r="H23" s="38" t="s">
        <v>108</v>
      </c>
      <c r="I23" s="56" t="s">
        <v>109</v>
      </c>
      <c r="J23" s="43" t="s">
        <v>110</v>
      </c>
      <c r="K23" s="85">
        <v>127.75</v>
      </c>
      <c r="L23" s="85">
        <v>127.75</v>
      </c>
      <c r="M23" s="85">
        <v>127.75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5">
        <v>127.75</v>
      </c>
      <c r="U23" s="115">
        <v>175</v>
      </c>
      <c r="V23" s="115">
        <v>365</v>
      </c>
      <c r="W23" s="115">
        <v>175</v>
      </c>
      <c r="X23" s="115">
        <v>365</v>
      </c>
      <c r="Y23" s="129" t="s">
        <v>111</v>
      </c>
    </row>
    <row r="24" spans="1:25" ht="30" customHeight="1">
      <c r="A24" s="61" t="s">
        <v>112</v>
      </c>
      <c r="B24" s="62"/>
      <c r="C24" s="62"/>
      <c r="D24" s="63"/>
      <c r="E24" s="64"/>
      <c r="F24" s="64"/>
      <c r="G24" s="64"/>
      <c r="H24" s="64"/>
      <c r="I24" s="64"/>
      <c r="J24" s="64"/>
      <c r="K24" s="87">
        <f>K25</f>
        <v>35.05</v>
      </c>
      <c r="L24" s="87">
        <f aca="true" t="shared" si="6" ref="L24:X24">L25</f>
        <v>35.05</v>
      </c>
      <c r="M24" s="87">
        <f t="shared" si="6"/>
        <v>0</v>
      </c>
      <c r="N24" s="87">
        <f t="shared" si="6"/>
        <v>0</v>
      </c>
      <c r="O24" s="87">
        <f t="shared" si="6"/>
        <v>0</v>
      </c>
      <c r="P24" s="87">
        <f t="shared" si="6"/>
        <v>35.05</v>
      </c>
      <c r="Q24" s="87">
        <f t="shared" si="6"/>
        <v>0</v>
      </c>
      <c r="R24" s="87">
        <f t="shared" si="6"/>
        <v>0</v>
      </c>
      <c r="S24" s="87">
        <f t="shared" si="6"/>
        <v>0</v>
      </c>
      <c r="T24" s="87">
        <f t="shared" si="6"/>
        <v>0</v>
      </c>
      <c r="U24" s="116">
        <f t="shared" si="6"/>
        <v>35</v>
      </c>
      <c r="V24" s="116">
        <f t="shared" si="6"/>
        <v>106</v>
      </c>
      <c r="W24" s="116">
        <f t="shared" si="6"/>
        <v>35</v>
      </c>
      <c r="X24" s="116">
        <f t="shared" si="6"/>
        <v>106</v>
      </c>
      <c r="Y24" s="130"/>
    </row>
    <row r="25" spans="1:25" ht="67.5" customHeight="1">
      <c r="A25" s="55">
        <v>1</v>
      </c>
      <c r="B25" s="55" t="s">
        <v>103</v>
      </c>
      <c r="C25" s="55" t="s">
        <v>113</v>
      </c>
      <c r="D25" s="55" t="s">
        <v>103</v>
      </c>
      <c r="E25" s="55" t="s">
        <v>114</v>
      </c>
      <c r="F25" s="55" t="s">
        <v>48</v>
      </c>
      <c r="G25" s="43" t="s">
        <v>115</v>
      </c>
      <c r="H25" s="38" t="s">
        <v>108</v>
      </c>
      <c r="I25" s="56" t="s">
        <v>42</v>
      </c>
      <c r="J25" s="43" t="s">
        <v>116</v>
      </c>
      <c r="K25" s="88">
        <v>35.05</v>
      </c>
      <c r="L25" s="88">
        <v>35.05</v>
      </c>
      <c r="M25" s="89">
        <v>0</v>
      </c>
      <c r="N25" s="89">
        <v>0</v>
      </c>
      <c r="O25" s="89">
        <v>0</v>
      </c>
      <c r="P25" s="88">
        <v>35.05</v>
      </c>
      <c r="Q25" s="89">
        <v>0</v>
      </c>
      <c r="R25" s="89">
        <v>0</v>
      </c>
      <c r="S25" s="89">
        <v>0</v>
      </c>
      <c r="T25" s="89">
        <v>0</v>
      </c>
      <c r="U25" s="117">
        <v>35</v>
      </c>
      <c r="V25" s="117">
        <v>106</v>
      </c>
      <c r="W25" s="117">
        <v>35</v>
      </c>
      <c r="X25" s="117">
        <v>106</v>
      </c>
      <c r="Y25" s="125" t="s">
        <v>117</v>
      </c>
    </row>
  </sheetData>
  <sheetProtection/>
  <mergeCells count="38">
    <mergeCell ref="A1:Y1"/>
    <mergeCell ref="A2:I2"/>
    <mergeCell ref="W2:Y2"/>
    <mergeCell ref="J3:K3"/>
    <mergeCell ref="L3:S3"/>
    <mergeCell ref="T3:X3"/>
    <mergeCell ref="W4:X4"/>
    <mergeCell ref="A6:B6"/>
    <mergeCell ref="A7:D7"/>
    <mergeCell ref="A8:D8"/>
    <mergeCell ref="A11:D11"/>
    <mergeCell ref="A17:D17"/>
    <mergeCell ref="A20:D20"/>
    <mergeCell ref="A22:D22"/>
    <mergeCell ref="A24:D2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3:Y5"/>
  </mergeCells>
  <printOptions horizontalCentered="1"/>
  <pageMargins left="0.1968503937007874" right="0.1968503937007874" top="0.15748031496062992" bottom="0.15748031496062992" header="0.3937007874015748" footer="0.3937007874015748"/>
  <pageSetup fitToHeight="1" fitToWidth="1" horizontalDpi="600" verticalDpi="600" orientation="landscape" paperSize="8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2022-04-14T01:45:20Z</cp:lastPrinted>
  <dcterms:created xsi:type="dcterms:W3CDTF">1996-12-17T01:32:42Z</dcterms:created>
  <dcterms:modified xsi:type="dcterms:W3CDTF">2022-12-09T09:00:48Z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B9E077CAA3C14AD3B945DB7E23ABA71A</vt:lpwstr>
  </property>
</Properties>
</file>